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Азамат\2. Letters\2025\Opendata\Fozilaka\"/>
    </mc:Choice>
  </mc:AlternateContent>
  <xr:revisionPtr revIDLastSave="0" documentId="13_ncr:1_{73195333-ADF6-470F-BD8F-3DB3C9609D43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3 илова" sheetId="1" r:id="rId1"/>
    <sheet name="4 илова" sheetId="3" r:id="rId2"/>
    <sheet name="5-илова" sheetId="4" r:id="rId3"/>
    <sheet name="6-илова" sheetId="5" r:id="rId4"/>
    <sheet name="8-илова" sheetId="6" r:id="rId5"/>
    <sheet name="14-илова" sheetId="7" r:id="rId6"/>
  </sheets>
  <definedNames>
    <definedName name="_xlnm.Print_Area" localSheetId="0">'3 илова'!$A$1:$H$31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4" l="1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22" i="4" s="1"/>
  <c r="M23" i="4" s="1"/>
  <c r="L18" i="3" l="1"/>
  <c r="K18" i="3"/>
  <c r="M17" i="3"/>
  <c r="M16" i="3"/>
  <c r="M15" i="3"/>
  <c r="M14" i="3"/>
  <c r="M13" i="3"/>
  <c r="M12" i="3"/>
  <c r="M11" i="3"/>
  <c r="M10" i="3"/>
  <c r="M9" i="3"/>
  <c r="M18" i="3" s="1"/>
  <c r="J9" i="1" l="1"/>
  <c r="J8" i="1" l="1"/>
  <c r="J10" i="1" s="1"/>
</calcChain>
</file>

<file path=xl/sharedStrings.xml><?xml version="1.0" encoding="utf-8"?>
<sst xmlns="http://schemas.openxmlformats.org/spreadsheetml/2006/main" count="363" uniqueCount="154">
  <si>
    <t>3-илова</t>
  </si>
  <si>
    <t>МАЪЛУМОТ</t>
  </si>
  <si>
    <t>(минг.сўм)</t>
  </si>
  <si>
    <t>Т/р</t>
  </si>
  <si>
    <t>Ҳисобот даври</t>
  </si>
  <si>
    <t>Йўналишлари</t>
  </si>
  <si>
    <t>Товар (иш ва хизмат)лар харид қилиш учун тузилган шартномалар</t>
  </si>
  <si>
    <t xml:space="preserve">Молиялаштириш манбаси* </t>
  </si>
  <si>
    <t>сони</t>
  </si>
  <si>
    <t>суммаси</t>
  </si>
  <si>
    <t>1.</t>
  </si>
  <si>
    <t>1-чорак</t>
  </si>
  <si>
    <t>асосий воситалар харид қилиш</t>
  </si>
  <si>
    <t>Бюджетдан ташқари жамғарма маблағлари</t>
  </si>
  <si>
    <t>кам баҳоли ва тез эскирувчи буюмлар харид қилиш</t>
  </si>
  <si>
    <t>Ўзбекистон Республикасининг Давлат бюджети</t>
  </si>
  <si>
    <t>қурилиш, реконструкция қилиш ва таъмирлаш</t>
  </si>
  <si>
    <t>сақлаш харажатлари билан боғлиқ харидлар</t>
  </si>
  <si>
    <t>2.</t>
  </si>
  <si>
    <t>2-чорак</t>
  </si>
  <si>
    <t>3.</t>
  </si>
  <si>
    <t>3-чорак</t>
  </si>
  <si>
    <t>4.</t>
  </si>
  <si>
    <t>4-чорак</t>
  </si>
  <si>
    <t>2024 йил 4-чоракда Ўзбекистон Республикаси Адлия вазирлиги ҳузуридаги "Ўзархив" агентлиги томонидан ўтказилган танловлар (тендерлар) ва амалга оширилган давлат харидлари тўғрисидаги</t>
  </si>
  <si>
    <t>4-илова</t>
  </si>
  <si>
    <t>2024 йил 4-чоракда Ўзбекистон Республикаси Адлия вазирлиги ҳузуридаги "Ўзархив" агентлиги томонидан асосий воситалар харид қилиш учун ўтказилган танловлар (тендерлар) ва амалга оширилган давлат харидлари тўғрисидаги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</si>
  <si>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</si>
  <si>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</si>
  <si>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</si>
  <si>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</si>
  <si>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Пудратчи тўғрисида маълумотлар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</si>
  <si>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</si>
  <si>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</si>
  <si>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</si>
  <si>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</t>
  </si>
  <si>
    <t>Пудратчи номи</t>
  </si>
  <si>
    <t>Корхона СТИРи</t>
  </si>
  <si>
    <t>(минг сўм)</t>
  </si>
  <si>
    <t>ЖАМИ:</t>
  </si>
  <si>
    <t>* 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</si>
  <si>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5-илова</t>
  </si>
  <si>
    <t>2024 йил 4-чоракда Ўзбекистон Республикаси  Адлия вазирлиги ҳузуридаги "Ўзархив" агентлиги томонидан  кам баҳоли ва тез эскирувчи буюмлар харид қилиш учун ўтказилган танловлар (тендерлар) ва амалга оширилган давлат харидлари тўғрисидаги</t>
  </si>
  <si>
    <t>Маълумотлар</t>
  </si>
  <si>
    <t>Услуга по распространению информации в электронных газетах</t>
  </si>
  <si>
    <t>Oʻzbekiston Respublikasining Davlat budjeti</t>
  </si>
  <si>
    <t>Elektron doʻkon</t>
  </si>
  <si>
    <t>241100363609705/UzAr-1</t>
  </si>
  <si>
    <t>АДОЛАТ нашриёти ДК</t>
  </si>
  <si>
    <t>201453166</t>
  </si>
  <si>
    <t>усл. ед</t>
  </si>
  <si>
    <t>241110083404071/2881403</t>
  </si>
  <si>
    <t>ООО MTSFER-U Nashriyot uyi</t>
  </si>
  <si>
    <t>206101988</t>
  </si>
  <si>
    <t>Услуга по повышению профессиональной квалификации</t>
  </si>
  <si>
    <t>241100103610584/UAR/2024-1</t>
  </si>
  <si>
    <t>MANAVIYAT TARGIBOTCHISI</t>
  </si>
  <si>
    <t>302828304</t>
  </si>
  <si>
    <t>Программное обеспечение в сфере информационных технологий</t>
  </si>
  <si>
    <t>241110083386069/2864418</t>
  </si>
  <si>
    <t>OOO NORMA</t>
  </si>
  <si>
    <t>202970267</t>
  </si>
  <si>
    <t>Фотобумага для офисной техники</t>
  </si>
  <si>
    <t>241110083348714/2833130</t>
  </si>
  <si>
    <t>TRADE XADICHA BIZNES OK</t>
  </si>
  <si>
    <t>306157170</t>
  </si>
  <si>
    <t>шт</t>
  </si>
  <si>
    <t>Услуга по содержанию вычислительной техники</t>
  </si>
  <si>
    <t>24311008105234/B1059759</t>
  </si>
  <si>
    <t>OOO INTEGRIS</t>
  </si>
  <si>
    <t>204670852</t>
  </si>
  <si>
    <t>24311008103904/B1059068</t>
  </si>
  <si>
    <t>241110083330074/2822771</t>
  </si>
  <si>
    <t>Band bolmagan aholiga xizmat korsatuvchi monomarkazishga marhamatМЧЖ</t>
  </si>
  <si>
    <t>305775764</t>
  </si>
  <si>
    <t>Мышь компьютерная</t>
  </si>
  <si>
    <t>241110083324130/2813783</t>
  </si>
  <si>
    <t>DIAMOND TIME WORLDWIDE MCHJ</t>
  </si>
  <si>
    <t>311173769</t>
  </si>
  <si>
    <t>Услуга по обслуживанию и ремонту транспортных средств</t>
  </si>
  <si>
    <t>241100453449960/685</t>
  </si>
  <si>
    <t>ИП  Талипов  Мирлазиз Миразизович</t>
  </si>
  <si>
    <t>31211850210015</t>
  </si>
  <si>
    <t>24311008087929/B1050597</t>
  </si>
  <si>
    <t>24311008080054/B1046661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</si>
  <si>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</si>
  <si>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Budjetdan tashqari jamgʻarma mablagʻlari</t>
  </si>
  <si>
    <t>241100103639007/1084-TZ</t>
  </si>
  <si>
    <t>Киберхавфсизлик маркази ДУК</t>
  </si>
  <si>
    <t>305907639</t>
  </si>
  <si>
    <t>Бумага и изделия из бумаги</t>
  </si>
  <si>
    <t>241100393633706/127-S</t>
  </si>
  <si>
    <t>ООО Информационно-рейтинговое агентство SAIPRO</t>
  </si>
  <si>
    <t>207064163</t>
  </si>
  <si>
    <t>6-илова</t>
  </si>
  <si>
    <t>2024 йил 4-чоракда Ўзбекистон Республикаси Адлия вазирлиги ҳузуридаги "Ўзархив" агентлиги  томонидан қурилиш, реконструкция қилиш ва таъмирлаш ишлари бўйича ўтказилган танловлар (тендерлар) тўғрисидаги</t>
  </si>
  <si>
    <t>Тадбир номи</t>
  </si>
  <si>
    <t xml:space="preserve">Шартноманинг умумий қиймати     </t>
  </si>
  <si>
    <t>-</t>
  </si>
  <si>
    <t>Қурилиш, реконструкция қилиш ва таъмирлаш ишлари бўйича ўтказилган танловлар (тендерлар) ўтказилмаган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</si>
  <si>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</si>
  <si>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2024 йил 4 чоракда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</si>
  <si>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Объект номи ва манзили</t>
  </si>
  <si>
    <t>Амалга ошириш муддати</t>
  </si>
  <si>
    <t>Ўлчов бирлиги</t>
  </si>
  <si>
    <t>Лойиҳа қуввати</t>
  </si>
  <si>
    <t>Режалаштирилган маблағ</t>
  </si>
  <si>
    <t>Молиялаш-тирилган маблағ
(минг сўм)</t>
  </si>
  <si>
    <t>Бажарилган ишлар ва харажатларнинг миқдори
 (минг сўм)</t>
  </si>
  <si>
    <t>Ажратилган маблағнинг ўзлаш-тирилиши (%)</t>
  </si>
  <si>
    <t>Дастурга киритиш учун асос</t>
  </si>
  <si>
    <t>Йил бошида учун тасдиқланган дастур асосида
(минг сўм)</t>
  </si>
  <si>
    <t>Йил давомида
қўшимча ажратилган маблағлар асосида
(минг сўм)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</si>
  <si>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</si>
  <si>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</si>
  <si>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</si>
  <si>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</si>
  <si>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</si>
  <si>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</si>
  <si>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</si>
  <si>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</si>
  <si>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</si>
  <si>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</si>
  <si>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</si>
  <si>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</si>
  <si>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Ўзбекистон Республикаси Адлия вазирлиги ҳузуридаги "Ўзархив" агентлиги 2024 йил 2-чоракда Ўзбекистон Республикасининг Давлат бюджетидан молиялаштириладиган ижтимоий ва ишлаб чиқариш инфратузилмасини ривожлантириш дастурлари  ўтказилмади</t>
  </si>
  <si>
    <t>14-илова</t>
  </si>
  <si>
    <t>2024 йил 3 чоракда Ўзбекистон Республикаси Адлия вазирлиги ҳузуридаги "Ўзархив" агентлиги  Давлат мақсадли жамғармалардан ажратилган субсидиялар, кредитлар ҳамда тижорат банкларига жойлаштирилган депозитлар тўғрисидаги</t>
  </si>
  <si>
    <t>Кредитлар бўйича:</t>
  </si>
  <si>
    <t>Кредит олувчилар номи</t>
  </si>
  <si>
    <t>СТИР</t>
  </si>
  <si>
    <t>Жойлашган ҳудуд (вилоят, туман (шаҳар)</t>
  </si>
  <si>
    <t xml:space="preserve">Маблағ ажратилишидан кўзланган мақсад </t>
  </si>
  <si>
    <t>Ажратилган маблағ                 (минг сўм)</t>
  </si>
  <si>
    <t>Ажратилиши тартиби</t>
  </si>
  <si>
    <t>Ажратилган кредит маблағларининг қайтарилиши</t>
  </si>
  <si>
    <t>Фоиз ставкаси</t>
  </si>
  <si>
    <t>Сўндирилиши муддати</t>
  </si>
  <si>
    <t>Асосий қарз</t>
  </si>
  <si>
    <t>Фоиз тўловлари</t>
  </si>
  <si>
    <t>Жарима ва пенялар</t>
  </si>
  <si>
    <t>Кредит олинмаган</t>
  </si>
  <si>
    <t>Субсидиялар бўйича:</t>
  </si>
  <si>
    <t>Субсидия олувчилар номи</t>
  </si>
  <si>
    <t>Ажратилган маблағ               (минг сўм)</t>
  </si>
  <si>
    <t>Маблағ ажратилиши юзасидан асословчи ҳужжат номи ва санаси</t>
  </si>
  <si>
    <t>Субсидия олинмаган</t>
  </si>
  <si>
    <t>Депозитлар бўйича</t>
  </si>
  <si>
    <t>Депозит жойлаштирилган банк номи</t>
  </si>
  <si>
    <t>Муддати</t>
  </si>
  <si>
    <t>Фоизи</t>
  </si>
  <si>
    <t>Жойлаштирилган маблағ             (минг сўм)</t>
  </si>
  <si>
    <t>Шартнома рақами ва санаси</t>
  </si>
  <si>
    <t>Депозит жойлаштирилмаган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</si>
</sst>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\ _₽_-;\-* #,##0.0\ _₽_-;_-* &quot;-&quot;??\ _₽_-;_-@_-"/>
    <numFmt numFmtId="167" formatCode="_-* #,##0\ _₽_-;\-* #,##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165" fontId="8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2" applyFont="1" applyFill="1"/>
    <xf numFmtId="0" fontId="4" fillId="0" borderId="0" xfId="2" applyFont="1" applyFill="1"/>
    <xf numFmtId="0" fontId="3" fillId="0" borderId="0" xfId="2" applyFont="1" applyFill="1" applyAlignment="1">
      <alignment horizontal="right"/>
    </xf>
    <xf numFmtId="0" fontId="3" fillId="0" borderId="0" xfId="2" applyFont="1" applyFill="1" applyAlignment="1">
      <alignment horizontal="center"/>
    </xf>
    <xf numFmtId="0" fontId="9" fillId="0" borderId="2" xfId="3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 wrapText="1"/>
    </xf>
    <xf numFmtId="0" fontId="10" fillId="2" borderId="4" xfId="2" applyFont="1" applyFill="1" applyBorder="1" applyAlignment="1">
      <alignment vertical="center" wrapText="1"/>
    </xf>
    <xf numFmtId="164" fontId="11" fillId="2" borderId="5" xfId="4" applyNumberFormat="1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left" vertical="center" wrapText="1"/>
    </xf>
    <xf numFmtId="0" fontId="10" fillId="2" borderId="9" xfId="2" applyFont="1" applyFill="1" applyBorder="1" applyAlignment="1">
      <alignment horizontal="left" vertical="center" wrapText="1"/>
    </xf>
    <xf numFmtId="0" fontId="10" fillId="2" borderId="8" xfId="2" applyFont="1" applyFill="1" applyBorder="1" applyAlignment="1">
      <alignment vertical="center" wrapText="1"/>
    </xf>
    <xf numFmtId="3" fontId="12" fillId="2" borderId="8" xfId="3" applyNumberFormat="1" applyFont="1" applyFill="1" applyBorder="1" applyAlignment="1">
      <alignment horizontal="center" vertical="center" wrapText="1"/>
    </xf>
    <xf numFmtId="3" fontId="12" fillId="2" borderId="9" xfId="3" applyNumberFormat="1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left" vertical="center" wrapText="1"/>
    </xf>
    <xf numFmtId="164" fontId="3" fillId="0" borderId="0" xfId="2" applyNumberFormat="1" applyFont="1" applyFill="1" applyAlignment="1">
      <alignment horizontal="center" vertical="center" wrapText="1"/>
    </xf>
    <xf numFmtId="3" fontId="3" fillId="0" borderId="0" xfId="2" applyNumberFormat="1" applyFont="1" applyFill="1"/>
    <xf numFmtId="3" fontId="11" fillId="2" borderId="9" xfId="3" applyNumberFormat="1" applyFont="1" applyFill="1" applyBorder="1" applyAlignment="1">
      <alignment horizontal="center" vertical="center" wrapText="1"/>
    </xf>
    <xf numFmtId="166" fontId="11" fillId="2" borderId="5" xfId="4" applyNumberFormat="1" applyFont="1" applyFill="1" applyBorder="1" applyAlignment="1">
      <alignment horizontal="center" vertical="center" wrapText="1"/>
    </xf>
    <xf numFmtId="0" fontId="10" fillId="2" borderId="15" xfId="2" applyFont="1" applyFill="1" applyBorder="1" applyAlignment="1">
      <alignment vertical="center" wrapText="1"/>
    </xf>
    <xf numFmtId="164" fontId="11" fillId="2" borderId="10" xfId="1" applyFont="1" applyFill="1" applyBorder="1" applyAlignment="1">
      <alignment horizontal="left" vertical="center" wrapText="1"/>
    </xf>
    <xf numFmtId="164" fontId="11" fillId="2" borderId="16" xfId="1" applyFont="1" applyFill="1" applyBorder="1" applyAlignment="1">
      <alignment horizontal="left" vertical="center" wrapText="1"/>
    </xf>
    <xf numFmtId="164" fontId="10" fillId="2" borderId="5" xfId="1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vertical="center" wrapText="1"/>
    </xf>
    <xf numFmtId="164" fontId="10" fillId="2" borderId="9" xfId="1" applyFont="1" applyFill="1" applyBorder="1" applyAlignment="1">
      <alignment horizontal="left" vertical="center" wrapText="1"/>
    </xf>
    <xf numFmtId="3" fontId="13" fillId="2" borderId="9" xfId="3" applyNumberFormat="1" applyFont="1" applyFill="1" applyBorder="1" applyAlignment="1">
      <alignment horizontal="center" vertical="center" wrapText="1"/>
    </xf>
    <xf numFmtId="3" fontId="11" fillId="2" borderId="13" xfId="3" applyNumberFormat="1" applyFont="1" applyFill="1" applyBorder="1" applyAlignment="1">
      <alignment horizontal="center" vertical="center" wrapText="1"/>
    </xf>
    <xf numFmtId="0" fontId="10" fillId="2" borderId="13" xfId="2" applyFont="1" applyFill="1" applyBorder="1" applyAlignment="1">
      <alignment horizontal="left" vertical="center" wrapText="1"/>
    </xf>
    <xf numFmtId="0" fontId="10" fillId="2" borderId="5" xfId="2" applyFont="1" applyFill="1" applyBorder="1" applyAlignment="1">
      <alignment vertical="center" wrapText="1"/>
    </xf>
    <xf numFmtId="0" fontId="10" fillId="2" borderId="9" xfId="2" applyFont="1" applyFill="1" applyBorder="1" applyAlignment="1">
      <alignment vertical="center" wrapText="1"/>
    </xf>
    <xf numFmtId="0" fontId="10" fillId="2" borderId="9" xfId="2" applyFont="1" applyFill="1" applyBorder="1" applyAlignment="1">
      <alignment horizontal="left" vertical="center" wrapText="1"/>
    </xf>
    <xf numFmtId="0" fontId="10" fillId="2" borderId="13" xfId="2" applyFont="1" applyFill="1" applyBorder="1" applyAlignment="1">
      <alignment horizontal="left" vertical="center" wrapText="1"/>
    </xf>
    <xf numFmtId="0" fontId="10" fillId="2" borderId="14" xfId="2" applyFont="1" applyFill="1" applyBorder="1" applyAlignment="1">
      <alignment vertical="center" wrapText="1"/>
    </xf>
    <xf numFmtId="165" fontId="11" fillId="2" borderId="9" xfId="4" applyFont="1" applyFill="1" applyBorder="1" applyAlignment="1">
      <alignment horizontal="center" vertical="center" wrapText="1"/>
    </xf>
    <xf numFmtId="0" fontId="10" fillId="2" borderId="10" xfId="2" applyFont="1" applyFill="1" applyBorder="1" applyAlignment="1">
      <alignment vertical="center" wrapText="1"/>
    </xf>
    <xf numFmtId="165" fontId="11" fillId="2" borderId="13" xfId="4" applyFont="1" applyFill="1" applyBorder="1" applyAlignment="1">
      <alignment horizontal="center" vertical="center" wrapText="1"/>
    </xf>
    <xf numFmtId="0" fontId="10" fillId="2" borderId="14" xfId="2" applyFont="1" applyFill="1" applyBorder="1" applyAlignment="1">
      <alignment horizontal="center" vertical="center" wrapText="1"/>
    </xf>
    <xf numFmtId="0" fontId="10" fillId="2" borderId="17" xfId="2" applyFont="1" applyFill="1" applyBorder="1" applyAlignment="1">
      <alignment horizontal="center" vertical="center" wrapText="1"/>
    </xf>
    <xf numFmtId="0" fontId="10" fillId="2" borderId="19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left" vertical="center" wrapText="1"/>
    </xf>
    <xf numFmtId="0" fontId="10" fillId="2" borderId="9" xfId="2" applyFont="1" applyFill="1" applyBorder="1" applyAlignment="1">
      <alignment horizontal="left" vertical="center" wrapText="1"/>
    </xf>
    <xf numFmtId="0" fontId="10" fillId="2" borderId="13" xfId="2" applyFont="1" applyFill="1" applyBorder="1" applyAlignment="1">
      <alignment horizontal="left" vertical="center" wrapText="1"/>
    </xf>
    <xf numFmtId="0" fontId="10" fillId="2" borderId="7" xfId="2" applyFont="1" applyFill="1" applyBorder="1" applyAlignment="1">
      <alignment horizontal="left" vertical="center" wrapText="1"/>
    </xf>
    <xf numFmtId="0" fontId="10" fillId="2" borderId="10" xfId="2" applyFont="1" applyFill="1" applyBorder="1" applyAlignment="1">
      <alignment horizontal="left" vertical="center" wrapText="1"/>
    </xf>
    <xf numFmtId="0" fontId="10" fillId="2" borderId="19" xfId="2" applyFont="1" applyFill="1" applyBorder="1" applyAlignment="1">
      <alignment horizontal="left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10" fillId="2" borderId="11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left" vertical="center" wrapText="1"/>
    </xf>
    <xf numFmtId="0" fontId="10" fillId="2" borderId="12" xfId="2" applyFont="1" applyFill="1" applyBorder="1" applyAlignment="1">
      <alignment horizontal="left" vertical="center" wrapText="1"/>
    </xf>
    <xf numFmtId="0" fontId="10" fillId="2" borderId="20" xfId="2" applyFont="1" applyFill="1" applyBorder="1" applyAlignment="1">
      <alignment horizontal="left" vertical="center" wrapText="1"/>
    </xf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3" fillId="0" borderId="0" xfId="2" applyFont="1"/>
    <xf numFmtId="0" fontId="3" fillId="0" borderId="0" xfId="2" applyFont="1" applyAlignment="1">
      <alignment horizontal="right"/>
    </xf>
    <xf numFmtId="0" fontId="2" fillId="0" borderId="0" xfId="2"/>
    <xf numFmtId="0" fontId="5" fillId="0" borderId="0" xfId="2" applyFont="1" applyAlignment="1">
      <alignment horizontal="center" wrapText="1"/>
    </xf>
    <xf numFmtId="0" fontId="4" fillId="0" borderId="0" xfId="2" applyFont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9" fillId="0" borderId="1" xfId="3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167" fontId="10" fillId="0" borderId="1" xfId="5" applyNumberFormat="1" applyFont="1" applyFill="1" applyBorder="1" applyAlignment="1">
      <alignment vertical="center" wrapText="1"/>
    </xf>
    <xf numFmtId="164" fontId="10" fillId="0" borderId="1" xfId="5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 wrapText="1"/>
    </xf>
    <xf numFmtId="3" fontId="10" fillId="0" borderId="1" xfId="4" applyNumberFormat="1" applyFont="1" applyFill="1" applyBorder="1" applyAlignment="1">
      <alignment horizontal="center" vertical="center" wrapText="1"/>
    </xf>
    <xf numFmtId="167" fontId="10" fillId="0" borderId="1" xfId="5" applyNumberFormat="1" applyFont="1" applyFill="1" applyBorder="1" applyAlignment="1">
      <alignment horizontal="center" vertical="center" wrapText="1"/>
    </xf>
    <xf numFmtId="164" fontId="7" fillId="0" borderId="22" xfId="5" applyFont="1" applyFill="1" applyBorder="1" applyAlignment="1">
      <alignment horizontal="right" vertical="center" wrapText="1"/>
    </xf>
    <xf numFmtId="164" fontId="7" fillId="0" borderId="18" xfId="5" applyFont="1" applyFill="1" applyBorder="1" applyAlignment="1">
      <alignment horizontal="right" vertical="center" wrapText="1"/>
    </xf>
    <xf numFmtId="164" fontId="7" fillId="0" borderId="23" xfId="5" applyFont="1" applyFill="1" applyBorder="1" applyAlignment="1">
      <alignment horizontal="right" vertical="center" wrapText="1"/>
    </xf>
    <xf numFmtId="167" fontId="5" fillId="0" borderId="1" xfId="2" applyNumberFormat="1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14" fillId="0" borderId="0" xfId="2" applyFont="1"/>
    <xf numFmtId="164" fontId="2" fillId="0" borderId="0" xfId="2" applyNumberFormat="1"/>
    <xf numFmtId="0" fontId="2" fillId="0" borderId="0" xfId="2" applyAlignment="1">
      <alignment horizontal="center"/>
    </xf>
    <xf numFmtId="0" fontId="16" fillId="0" borderId="0" xfId="2" applyFont="1" applyAlignment="1">
      <alignment horizontal="left" vertical="center" wrapText="1"/>
    </xf>
    <xf numFmtId="0" fontId="14" fillId="0" borderId="0" xfId="2" applyFont="1" applyAlignment="1">
      <alignment horizontal="center"/>
    </xf>
    <xf numFmtId="164" fontId="2" fillId="0" borderId="0" xfId="5" applyFill="1"/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167" fontId="7" fillId="0" borderId="1" xfId="5" applyNumberFormat="1" applyFont="1" applyFill="1" applyBorder="1" applyAlignment="1">
      <alignment vertical="center" wrapText="1"/>
    </xf>
    <xf numFmtId="164" fontId="2" fillId="0" borderId="0" xfId="1" applyFont="1" applyFill="1"/>
    <xf numFmtId="167" fontId="2" fillId="0" borderId="0" xfId="2" applyNumberFormat="1"/>
    <xf numFmtId="0" fontId="9" fillId="4" borderId="1" xfId="3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0" fillId="0" borderId="0" xfId="0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0" fillId="0" borderId="0" xfId="0"/>
    <xf numFmtId="0" fontId="3" fillId="0" borderId="0" xfId="2" applyFont="1" applyAlignment="1">
      <alignment horizontal="right"/>
    </xf>
    <xf numFmtId="0" fontId="5" fillId="0" borderId="2" xfId="2" applyFont="1" applyBorder="1" applyAlignment="1">
      <alignment horizontal="center" vertical="center" wrapText="1"/>
    </xf>
    <xf numFmtId="0" fontId="9" fillId="4" borderId="1" xfId="3" applyFont="1" applyFill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/>
    </xf>
    <xf numFmtId="0" fontId="4" fillId="0" borderId="21" xfId="2" applyFont="1" applyBorder="1" applyAlignment="1">
      <alignment horizontal="center" vertical="center" wrapText="1"/>
    </xf>
    <xf numFmtId="0" fontId="3" fillId="0" borderId="1" xfId="2" applyFont="1" applyBorder="1"/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8" fillId="4" borderId="2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8" fillId="4" borderId="2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 indent="1"/>
    </xf>
    <xf numFmtId="0" fontId="18" fillId="4" borderId="2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4" borderId="21" xfId="3" applyFont="1" applyFill="1" applyBorder="1" applyAlignment="1">
      <alignment horizontal="center" vertical="center" wrapText="1"/>
    </xf>
    <xf numFmtId="0" fontId="9" fillId="4" borderId="2" xfId="3" applyFont="1" applyFill="1" applyBorder="1" applyAlignment="1">
      <alignment horizontal="center" vertical="center" wrapText="1"/>
    </xf>
    <xf numFmtId="0" fontId="4" fillId="0" borderId="15" xfId="2" applyFont="1" applyBorder="1" applyAlignment="1">
      <alignment horizontal="left"/>
    </xf>
    <xf numFmtId="0" fontId="0" fillId="0" borderId="0" xfId="0"/>
    <xf numFmtId="0" fontId="3" fillId="0" borderId="0" xfId="2" applyFont="1" applyAlignment="1">
      <alignment horizontal="right"/>
    </xf>
    <xf numFmtId="0" fontId="9" fillId="4" borderId="1" xfId="3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/>
    </xf>
    <xf numFmtId="0" fontId="4" fillId="0" borderId="21" xfId="2" applyFont="1" applyBorder="1" applyAlignment="1">
      <alignment horizontal="center" vertical="center" wrapText="1"/>
    </xf>
    <xf numFmtId="0" fontId="3" fillId="0" borderId="1" xfId="2" applyFont="1" applyBorder="1"/>
    <xf numFmtId="0" fontId="3" fillId="0" borderId="21" xfId="2" applyFont="1" applyBorder="1" applyAlignment="1">
      <alignment horizontal="center" vertical="center" wrapText="1"/>
    </xf>
    <xf numFmtId="0" fontId="9" fillId="4" borderId="24" xfId="3" applyFont="1" applyFill="1" applyBorder="1" applyAlignment="1">
      <alignment horizontal="center" vertical="center" wrapText="1"/>
    </xf>
    <xf numFmtId="0" fontId="9" fillId="4" borderId="25" xfId="3" applyFont="1" applyFill="1" applyBorder="1" applyAlignment="1">
      <alignment horizontal="center" vertical="center" wrapText="1"/>
    </xf>
    <xf numFmtId="0" fontId="9" fillId="4" borderId="26" xfId="3" applyFont="1" applyFill="1" applyBorder="1" applyAlignment="1">
      <alignment horizontal="center" vertical="center" wrapText="1"/>
    </xf>
    <xf numFmtId="0" fontId="9" fillId="4" borderId="27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9" fillId="4" borderId="28" xfId="3" applyFont="1" applyFill="1" applyBorder="1" applyAlignment="1">
      <alignment horizontal="center" vertical="center" wrapText="1"/>
    </xf>
    <xf numFmtId="0" fontId="3" fillId="0" borderId="22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0" borderId="23" xfId="2" applyFont="1" applyBorder="1" applyAlignment="1">
      <alignment horizontal="center"/>
    </xf>
  </cellXfs>
  <cellStyles count="6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Финансовый" xfId="1" builtinId="3"/>
    <cellStyle name="Финансовый 2" xfId="5" xr:uid="{0DA532A2-389D-479E-9AC2-7F038BBDD0E6}"/>
    <cellStyle name="Финансовый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1"/>
  <sheetViews>
    <sheetView view="pageBreakPreview" topLeftCell="A4" zoomScaleNormal="100" zoomScaleSheetLayoutView="100" workbookViewId="0">
      <selection activeCell="E7" sqref="E7"/>
    </sheetView>
  </sheetViews>
  <sheetFormatPr defaultRowHeight="16.5" x14ac:dyDescent="0.25"/>
  <cols>
    <col min="1" max="1" width="2" style="1" customWidth="1"/>
    <col min="2" max="2" width="4.28515625" style="1" customWidth="1"/>
    <col min="3" max="3" width="11.28515625" style="1" customWidth="1"/>
    <col min="4" max="4" width="48.7109375" style="2" customWidth="1"/>
    <col min="5" max="5" width="13.85546875" style="1" customWidth="1"/>
    <col min="6" max="6" width="15.5703125" style="1" customWidth="1"/>
    <col min="7" max="7" width="46.85546875" style="1" customWidth="1"/>
    <col min="8" max="8" width="3.5703125" style="1" customWidth="1"/>
    <col min="9" max="11" width="16.7109375" style="1" customWidth="1"/>
    <col min="12" max="16384" width="9.140625" style="1"/>
  </cols>
  <sheetData>
    <row r="1" spans="2:10" x14ac:dyDescent="0.25">
      <c r="G1" s="3" t="s">
        <v>0</v>
      </c>
    </row>
    <row r="2" spans="2:10" ht="39" customHeight="1" x14ac:dyDescent="0.25">
      <c r="B2" s="51" t="s">
        <v>24</v>
      </c>
      <c r="C2" s="51"/>
      <c r="D2" s="51"/>
      <c r="E2" s="51"/>
      <c r="F2" s="51"/>
      <c r="G2" s="51"/>
    </row>
    <row r="3" spans="2:10" x14ac:dyDescent="0.25">
      <c r="B3" s="52" t="s">
        <v>1</v>
      </c>
      <c r="C3" s="52"/>
      <c r="D3" s="52"/>
      <c r="E3" s="52"/>
      <c r="F3" s="52"/>
      <c r="G3" s="52"/>
    </row>
    <row r="4" spans="2:10" x14ac:dyDescent="0.25">
      <c r="G4" s="4" t="s">
        <v>2</v>
      </c>
    </row>
    <row r="5" spans="2:10" ht="40.5" customHeight="1" x14ac:dyDescent="0.25">
      <c r="B5" s="53" t="s">
        <v>3</v>
      </c>
      <c r="C5" s="53" t="s">
        <v>4</v>
      </c>
      <c r="D5" s="53" t="s">
        <v>5</v>
      </c>
      <c r="E5" s="53" t="s">
        <v>6</v>
      </c>
      <c r="F5" s="53"/>
      <c r="G5" s="53" t="s">
        <v>7</v>
      </c>
    </row>
    <row r="6" spans="2:10" s="6" customFormat="1" ht="25.5" customHeight="1" thickBot="1" x14ac:dyDescent="0.3">
      <c r="B6" s="54"/>
      <c r="C6" s="54"/>
      <c r="D6" s="54"/>
      <c r="E6" s="5" t="s">
        <v>8</v>
      </c>
      <c r="F6" s="5" t="s">
        <v>9</v>
      </c>
      <c r="G6" s="54"/>
    </row>
    <row r="7" spans="2:10" s="6" customFormat="1" ht="17.25" thickBot="1" x14ac:dyDescent="0.3">
      <c r="B7" s="45" t="s">
        <v>10</v>
      </c>
      <c r="C7" s="45" t="s">
        <v>11</v>
      </c>
      <c r="D7" s="7" t="s">
        <v>12</v>
      </c>
      <c r="E7" s="8">
        <v>0</v>
      </c>
      <c r="F7" s="8">
        <v>0</v>
      </c>
      <c r="G7" s="9" t="s">
        <v>13</v>
      </c>
    </row>
    <row r="8" spans="2:10" s="6" customFormat="1" ht="17.25" thickBot="1" x14ac:dyDescent="0.3">
      <c r="B8" s="46"/>
      <c r="C8" s="46"/>
      <c r="D8" s="42" t="s">
        <v>14</v>
      </c>
      <c r="E8" s="17">
        <v>2</v>
      </c>
      <c r="F8" s="18">
        <v>64759.648000000001</v>
      </c>
      <c r="G8" s="10" t="s">
        <v>15</v>
      </c>
      <c r="J8" s="15">
        <f>+F8+F11+F14+F17</f>
        <v>138985.68</v>
      </c>
    </row>
    <row r="9" spans="2:10" s="6" customFormat="1" x14ac:dyDescent="0.25">
      <c r="B9" s="46"/>
      <c r="C9" s="46"/>
      <c r="D9" s="43"/>
      <c r="E9" s="17">
        <v>20</v>
      </c>
      <c r="F9" s="18">
        <v>329547.89899999998</v>
      </c>
      <c r="G9" s="10" t="s">
        <v>13</v>
      </c>
      <c r="J9" s="15">
        <f>+F9+F12+F15+F18</f>
        <v>1324171.899</v>
      </c>
    </row>
    <row r="10" spans="2:10" s="6" customFormat="1" ht="22.5" customHeight="1" thickBot="1" x14ac:dyDescent="0.3">
      <c r="B10" s="46"/>
      <c r="C10" s="46"/>
      <c r="D10" s="11" t="s">
        <v>16</v>
      </c>
      <c r="E10" s="12"/>
      <c r="F10" s="13"/>
      <c r="G10" s="10"/>
      <c r="J10" s="15">
        <f>SUM(J8:J9)</f>
        <v>1463157.5789999999</v>
      </c>
    </row>
    <row r="11" spans="2:10" s="6" customFormat="1" ht="17.25" thickBot="1" x14ac:dyDescent="0.3">
      <c r="B11" s="46"/>
      <c r="C11" s="46"/>
      <c r="D11" s="48" t="s">
        <v>17</v>
      </c>
      <c r="E11" s="17">
        <v>16</v>
      </c>
      <c r="F11" s="18">
        <v>70219.232000000004</v>
      </c>
      <c r="G11" s="10" t="s">
        <v>15</v>
      </c>
    </row>
    <row r="12" spans="2:10" s="6" customFormat="1" ht="17.25" thickBot="1" x14ac:dyDescent="0.3">
      <c r="B12" s="47"/>
      <c r="C12" s="47"/>
      <c r="D12" s="49"/>
      <c r="E12" s="17">
        <v>5</v>
      </c>
      <c r="F12" s="18">
        <v>168</v>
      </c>
      <c r="G12" s="14" t="s">
        <v>13</v>
      </c>
    </row>
    <row r="13" spans="2:10" s="6" customFormat="1" ht="22.5" customHeight="1" thickBot="1" x14ac:dyDescent="0.3">
      <c r="B13" s="45" t="s">
        <v>18</v>
      </c>
      <c r="C13" s="36" t="s">
        <v>19</v>
      </c>
      <c r="D13" s="19" t="s">
        <v>12</v>
      </c>
      <c r="E13" s="17">
        <v>2</v>
      </c>
      <c r="F13" s="21">
        <v>13840</v>
      </c>
      <c r="G13" s="22">
        <v>0</v>
      </c>
    </row>
    <row r="14" spans="2:10" s="6" customFormat="1" ht="22.5" customHeight="1" thickBot="1" x14ac:dyDescent="0.3">
      <c r="B14" s="46"/>
      <c r="C14" s="37"/>
      <c r="D14" s="39" t="s">
        <v>14</v>
      </c>
      <c r="E14" s="17"/>
      <c r="F14" s="8"/>
      <c r="G14" s="10" t="s">
        <v>15</v>
      </c>
      <c r="J14" s="15"/>
    </row>
    <row r="15" spans="2:10" s="6" customFormat="1" ht="22.5" customHeight="1" x14ac:dyDescent="0.25">
      <c r="B15" s="46"/>
      <c r="C15" s="37"/>
      <c r="D15" s="39"/>
      <c r="E15" s="17">
        <v>25</v>
      </c>
      <c r="F15" s="8">
        <v>994456</v>
      </c>
      <c r="G15" s="10" t="s">
        <v>13</v>
      </c>
      <c r="J15" s="15"/>
    </row>
    <row r="16" spans="2:10" s="6" customFormat="1" ht="22.5" customHeight="1" thickBot="1" x14ac:dyDescent="0.3">
      <c r="B16" s="46"/>
      <c r="C16" s="37"/>
      <c r="D16" s="23" t="s">
        <v>16</v>
      </c>
      <c r="E16" s="20"/>
      <c r="F16" s="21"/>
      <c r="G16" s="24">
        <v>0</v>
      </c>
    </row>
    <row r="17" spans="2:10" s="6" customFormat="1" ht="22.5" customHeight="1" thickBot="1" x14ac:dyDescent="0.3">
      <c r="B17" s="46"/>
      <c r="C17" s="37"/>
      <c r="D17" s="39" t="s">
        <v>17</v>
      </c>
      <c r="E17" s="25">
        <v>3</v>
      </c>
      <c r="F17" s="8">
        <v>4006.8</v>
      </c>
      <c r="G17" s="10" t="s">
        <v>15</v>
      </c>
      <c r="J17" s="15"/>
    </row>
    <row r="18" spans="2:10" s="6" customFormat="1" ht="22.5" customHeight="1" thickBot="1" x14ac:dyDescent="0.3">
      <c r="B18" s="47"/>
      <c r="C18" s="38"/>
      <c r="D18" s="50"/>
      <c r="E18" s="26"/>
      <c r="F18" s="8"/>
      <c r="G18" s="27" t="s">
        <v>13</v>
      </c>
      <c r="J18" s="15"/>
    </row>
    <row r="19" spans="2:10" s="6" customFormat="1" ht="22.5" customHeight="1" thickBot="1" x14ac:dyDescent="0.3">
      <c r="B19" s="36" t="s">
        <v>20</v>
      </c>
      <c r="C19" s="36" t="s">
        <v>21</v>
      </c>
      <c r="D19" s="28" t="s">
        <v>12</v>
      </c>
      <c r="E19" s="17">
        <v>1</v>
      </c>
      <c r="F19" s="8">
        <v>12000</v>
      </c>
      <c r="G19" s="9" t="s">
        <v>13</v>
      </c>
    </row>
    <row r="20" spans="2:10" s="6" customFormat="1" ht="22.5" customHeight="1" thickBot="1" x14ac:dyDescent="0.3">
      <c r="B20" s="37"/>
      <c r="C20" s="37"/>
      <c r="D20" s="39" t="s">
        <v>14</v>
      </c>
      <c r="E20" s="17">
        <v>2</v>
      </c>
      <c r="F20" s="8">
        <v>2268</v>
      </c>
      <c r="G20" s="10" t="s">
        <v>15</v>
      </c>
    </row>
    <row r="21" spans="2:10" s="6" customFormat="1" ht="22.5" customHeight="1" x14ac:dyDescent="0.25">
      <c r="B21" s="37"/>
      <c r="C21" s="37"/>
      <c r="D21" s="39"/>
      <c r="E21" s="17">
        <v>14</v>
      </c>
      <c r="F21" s="8">
        <v>614494</v>
      </c>
      <c r="G21" s="10" t="s">
        <v>13</v>
      </c>
    </row>
    <row r="22" spans="2:10" s="6" customFormat="1" ht="22.5" customHeight="1" thickBot="1" x14ac:dyDescent="0.3">
      <c r="B22" s="37"/>
      <c r="C22" s="37"/>
      <c r="D22" s="29" t="s">
        <v>16</v>
      </c>
      <c r="E22" s="20"/>
      <c r="F22" s="21"/>
      <c r="G22" s="24">
        <v>0</v>
      </c>
    </row>
    <row r="23" spans="2:10" s="6" customFormat="1" ht="22.5" customHeight="1" thickBot="1" x14ac:dyDescent="0.3">
      <c r="B23" s="37"/>
      <c r="C23" s="37"/>
      <c r="D23" s="40" t="s">
        <v>17</v>
      </c>
      <c r="E23" s="17">
        <v>1</v>
      </c>
      <c r="F23" s="8">
        <v>6900</v>
      </c>
      <c r="G23" s="10" t="s">
        <v>15</v>
      </c>
    </row>
    <row r="24" spans="2:10" s="6" customFormat="1" ht="22.5" customHeight="1" thickBot="1" x14ac:dyDescent="0.3">
      <c r="B24" s="38"/>
      <c r="C24" s="38"/>
      <c r="D24" s="41"/>
      <c r="E24" s="26"/>
      <c r="F24" s="8"/>
      <c r="G24" s="27" t="s">
        <v>13</v>
      </c>
      <c r="I24" s="15"/>
    </row>
    <row r="25" spans="2:10" s="6" customFormat="1" ht="22.5" customHeight="1" x14ac:dyDescent="0.25">
      <c r="B25" s="36" t="s">
        <v>22</v>
      </c>
      <c r="C25" s="36" t="s">
        <v>23</v>
      </c>
      <c r="D25" s="32" t="s">
        <v>12</v>
      </c>
      <c r="E25" s="17"/>
      <c r="F25" s="33"/>
      <c r="G25" s="22">
        <v>0</v>
      </c>
    </row>
    <row r="26" spans="2:10" s="6" customFormat="1" ht="22.5" customHeight="1" x14ac:dyDescent="0.25">
      <c r="B26" s="37"/>
      <c r="C26" s="37"/>
      <c r="D26" s="42" t="s">
        <v>14</v>
      </c>
      <c r="E26" s="17">
        <v>2</v>
      </c>
      <c r="F26" s="33">
        <v>459</v>
      </c>
      <c r="G26" s="30" t="s">
        <v>15</v>
      </c>
    </row>
    <row r="27" spans="2:10" s="6" customFormat="1" ht="22.5" customHeight="1" x14ac:dyDescent="0.25">
      <c r="B27" s="37"/>
      <c r="C27" s="37"/>
      <c r="D27" s="43"/>
      <c r="E27" s="17"/>
      <c r="F27" s="33"/>
      <c r="G27" s="30" t="s">
        <v>13</v>
      </c>
    </row>
    <row r="28" spans="2:10" ht="22.5" customHeight="1" x14ac:dyDescent="0.25">
      <c r="B28" s="37"/>
      <c r="C28" s="37"/>
      <c r="D28" s="34" t="s">
        <v>16</v>
      </c>
      <c r="E28" s="20"/>
      <c r="F28" s="20"/>
      <c r="G28" s="24">
        <v>0</v>
      </c>
    </row>
    <row r="29" spans="2:10" ht="22.5" customHeight="1" x14ac:dyDescent="0.25">
      <c r="B29" s="37"/>
      <c r="C29" s="37"/>
      <c r="D29" s="42" t="s">
        <v>17</v>
      </c>
      <c r="E29" s="25">
        <v>11</v>
      </c>
      <c r="F29" s="33">
        <v>55260</v>
      </c>
      <c r="G29" s="30" t="s">
        <v>15</v>
      </c>
    </row>
    <row r="30" spans="2:10" ht="22.5" customHeight="1" thickBot="1" x14ac:dyDescent="0.3">
      <c r="B30" s="38"/>
      <c r="C30" s="38"/>
      <c r="D30" s="44"/>
      <c r="E30" s="26"/>
      <c r="F30" s="35"/>
      <c r="G30" s="31" t="s">
        <v>13</v>
      </c>
    </row>
    <row r="31" spans="2:10" ht="22.5" customHeight="1" x14ac:dyDescent="0.25">
      <c r="E31" s="16"/>
      <c r="F31" s="16"/>
    </row>
  </sheetData>
  <mergeCells count="23">
    <mergeCell ref="B2:G2"/>
    <mergeCell ref="B3:G3"/>
    <mergeCell ref="B5:B6"/>
    <mergeCell ref="C5:C6"/>
    <mergeCell ref="D5:D6"/>
    <mergeCell ref="E5:F5"/>
    <mergeCell ref="G5:G6"/>
    <mergeCell ref="B7:B12"/>
    <mergeCell ref="C7:C12"/>
    <mergeCell ref="D8:D9"/>
    <mergeCell ref="D11:D12"/>
    <mergeCell ref="B13:B18"/>
    <mergeCell ref="C13:C18"/>
    <mergeCell ref="D14:D15"/>
    <mergeCell ref="D17:D18"/>
    <mergeCell ref="B19:B24"/>
    <mergeCell ref="C19:C24"/>
    <mergeCell ref="D20:D21"/>
    <mergeCell ref="D23:D24"/>
    <mergeCell ref="B25:B30"/>
    <mergeCell ref="C25:C30"/>
    <mergeCell ref="D26:D27"/>
    <mergeCell ref="D29:D3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54BD1-8D4A-4E9A-85BF-DC225FD08795}">
  <dimension ref="A1:N27"/>
  <sheetViews>
    <sheetView workbookViewId="0">
      <selection activeCell="D30" sqref="D30"/>
    </sheetView>
  </sheetViews>
  <sheetFormatPr defaultRowHeight="15" x14ac:dyDescent="0.25"/>
  <cols>
    <col min="1" max="1" width="2.85546875" style="57" customWidth="1"/>
    <col min="2" max="2" width="5.5703125" style="57" customWidth="1"/>
    <col min="3" max="3" width="10.7109375" style="57" customWidth="1"/>
    <col min="4" max="4" width="40.85546875" style="57" customWidth="1"/>
    <col min="5" max="5" width="19.140625" style="57" customWidth="1"/>
    <col min="6" max="6" width="17" style="57" customWidth="1"/>
    <col min="7" max="7" width="17.28515625" style="57" customWidth="1"/>
    <col min="8" max="8" width="22.28515625" style="57" customWidth="1"/>
    <col min="9" max="9" width="18.85546875" style="57" customWidth="1"/>
    <col min="10" max="10" width="20.140625" style="57" customWidth="1"/>
    <col min="11" max="11" width="15.42578125" style="57" customWidth="1"/>
    <col min="12" max="12" width="21.140625" style="57" customWidth="1"/>
    <col min="13" max="13" width="26.140625" style="81" customWidth="1"/>
    <col min="14" max="16384" width="9.140625" style="57"/>
  </cols>
  <sheetData>
    <row r="1" spans="1:14" ht="16.5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 t="s">
        <v>25</v>
      </c>
    </row>
    <row r="2" spans="1:14" ht="16.5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6.5" x14ac:dyDescent="0.25">
      <c r="A3" s="55"/>
      <c r="B3" s="58" t="s">
        <v>26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4" ht="16.5" x14ac:dyDescent="0.25">
      <c r="A4" s="55"/>
      <c r="B4" s="59">
        <v>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4" ht="16.5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4" ht="63" x14ac:dyDescent="0.25">
      <c r="B6" s="60" t="s">
        <v>3</v>
      </c>
      <c r="C6" s="60" t="s">
        <v>4</v>
      </c>
      <c r="D6" s="60" t="s">
        <v>27</v>
      </c>
      <c r="E6" s="60" t="s">
        <v>28</v>
      </c>
      <c r="F6" s="60" t="s">
        <v>29</v>
      </c>
      <c r="G6" s="60" t="s">
        <v>30</v>
      </c>
      <c r="H6" s="60" t="s">
        <v>31</v>
      </c>
      <c r="I6" s="60"/>
      <c r="J6" s="60" t="s">
        <v>32</v>
      </c>
      <c r="K6" s="60" t="s">
        <v>33</v>
      </c>
      <c r="L6" s="60" t="s">
        <v>34</v>
      </c>
      <c r="M6" s="61" t="s">
        <v>35</v>
      </c>
      <c r="N6" s="62"/>
    </row>
    <row r="7" spans="1:14" ht="15.75" x14ac:dyDescent="0.25">
      <c r="B7" s="60"/>
      <c r="C7" s="60"/>
      <c r="D7" s="60"/>
      <c r="E7" s="60"/>
      <c r="F7" s="60"/>
      <c r="G7" s="60"/>
      <c r="H7" s="63" t="s">
        <v>36</v>
      </c>
      <c r="I7" s="63" t="s">
        <v>37</v>
      </c>
      <c r="J7" s="60"/>
      <c r="K7" s="60"/>
      <c r="L7" s="60"/>
      <c r="M7" s="63" t="s">
        <v>38</v>
      </c>
      <c r="N7" s="62"/>
    </row>
    <row r="8" spans="1:14" ht="15.75" x14ac:dyDescent="0.25">
      <c r="B8" s="64">
        <v>1</v>
      </c>
      <c r="C8" s="65" t="s">
        <v>23</v>
      </c>
      <c r="D8" s="65"/>
      <c r="E8" s="65"/>
      <c r="F8" s="66"/>
      <c r="G8" s="65"/>
      <c r="H8" s="67"/>
      <c r="I8" s="68"/>
      <c r="J8" s="68"/>
      <c r="K8" s="69"/>
      <c r="L8" s="70"/>
      <c r="M8" s="70">
        <v>12000</v>
      </c>
      <c r="N8" s="71"/>
    </row>
    <row r="9" spans="1:14" ht="15.75" x14ac:dyDescent="0.25">
      <c r="B9" s="64">
        <v>2</v>
      </c>
      <c r="C9" s="65"/>
      <c r="D9" s="65"/>
      <c r="E9" s="65"/>
      <c r="F9" s="66"/>
      <c r="G9" s="65"/>
      <c r="H9" s="67"/>
      <c r="I9" s="68"/>
      <c r="J9" s="68"/>
      <c r="K9" s="69"/>
      <c r="L9" s="70"/>
      <c r="M9" s="70">
        <f t="shared" ref="M9:M17" si="0">+L9*K9/1000</f>
        <v>0</v>
      </c>
      <c r="N9" s="71"/>
    </row>
    <row r="10" spans="1:14" ht="15.75" x14ac:dyDescent="0.25">
      <c r="B10" s="64"/>
      <c r="C10" s="65"/>
      <c r="D10" s="65"/>
      <c r="E10" s="65"/>
      <c r="F10" s="66"/>
      <c r="G10" s="65"/>
      <c r="H10" s="67"/>
      <c r="I10" s="68"/>
      <c r="J10" s="68"/>
      <c r="K10" s="69"/>
      <c r="L10" s="70"/>
      <c r="M10" s="70">
        <f t="shared" si="0"/>
        <v>0</v>
      </c>
      <c r="N10" s="71"/>
    </row>
    <row r="11" spans="1:14" ht="15.75" hidden="1" x14ac:dyDescent="0.25">
      <c r="B11" s="67">
        <v>3</v>
      </c>
      <c r="C11" s="65"/>
      <c r="D11" s="65"/>
      <c r="E11" s="65"/>
      <c r="F11" s="65"/>
      <c r="G11" s="65"/>
      <c r="H11" s="67"/>
      <c r="I11" s="72"/>
      <c r="J11" s="72"/>
      <c r="K11" s="73"/>
      <c r="L11" s="70"/>
      <c r="M11" s="70">
        <f t="shared" si="0"/>
        <v>0</v>
      </c>
      <c r="N11" s="71"/>
    </row>
    <row r="12" spans="1:14" ht="15.75" hidden="1" x14ac:dyDescent="0.25">
      <c r="B12" s="67">
        <v>4</v>
      </c>
      <c r="C12" s="65"/>
      <c r="D12" s="65"/>
      <c r="E12" s="65"/>
      <c r="F12" s="65"/>
      <c r="G12" s="65"/>
      <c r="H12" s="67"/>
      <c r="I12" s="72"/>
      <c r="J12" s="72"/>
      <c r="K12" s="73"/>
      <c r="L12" s="70"/>
      <c r="M12" s="70">
        <f t="shared" si="0"/>
        <v>0</v>
      </c>
      <c r="N12" s="62"/>
    </row>
    <row r="13" spans="1:14" ht="15.75" hidden="1" x14ac:dyDescent="0.25">
      <c r="B13" s="67">
        <v>5</v>
      </c>
      <c r="C13" s="65"/>
      <c r="D13" s="65"/>
      <c r="E13" s="65"/>
      <c r="F13" s="65"/>
      <c r="G13" s="65"/>
      <c r="H13" s="67"/>
      <c r="I13" s="72"/>
      <c r="J13" s="72"/>
      <c r="K13" s="73"/>
      <c r="L13" s="70"/>
      <c r="M13" s="70">
        <f t="shared" si="0"/>
        <v>0</v>
      </c>
      <c r="N13" s="62"/>
    </row>
    <row r="14" spans="1:14" ht="15.75" hidden="1" x14ac:dyDescent="0.25">
      <c r="B14" s="67">
        <v>6</v>
      </c>
      <c r="C14" s="65"/>
      <c r="D14" s="65"/>
      <c r="E14" s="65"/>
      <c r="F14" s="65"/>
      <c r="G14" s="65"/>
      <c r="H14" s="67"/>
      <c r="I14" s="72"/>
      <c r="J14" s="72"/>
      <c r="K14" s="73"/>
      <c r="L14" s="70"/>
      <c r="M14" s="70">
        <f t="shared" si="0"/>
        <v>0</v>
      </c>
      <c r="N14" s="62"/>
    </row>
    <row r="15" spans="1:14" ht="15.75" hidden="1" x14ac:dyDescent="0.25">
      <c r="B15" s="67">
        <v>7</v>
      </c>
      <c r="C15" s="65"/>
      <c r="D15" s="65"/>
      <c r="E15" s="65"/>
      <c r="F15" s="65"/>
      <c r="G15" s="65"/>
      <c r="H15" s="67"/>
      <c r="I15" s="72"/>
      <c r="J15" s="72"/>
      <c r="K15" s="73"/>
      <c r="L15" s="70"/>
      <c r="M15" s="70">
        <f t="shared" si="0"/>
        <v>0</v>
      </c>
      <c r="N15" s="62"/>
    </row>
    <row r="16" spans="1:14" ht="15.75" hidden="1" x14ac:dyDescent="0.25">
      <c r="B16" s="67">
        <v>8</v>
      </c>
      <c r="C16" s="65"/>
      <c r="D16" s="65"/>
      <c r="E16" s="65"/>
      <c r="F16" s="65"/>
      <c r="G16" s="65"/>
      <c r="H16" s="67"/>
      <c r="I16" s="72"/>
      <c r="J16" s="72"/>
      <c r="K16" s="73"/>
      <c r="L16" s="70"/>
      <c r="M16" s="70">
        <f t="shared" si="0"/>
        <v>0</v>
      </c>
      <c r="N16" s="62"/>
    </row>
    <row r="17" spans="2:14" ht="15.75" x14ac:dyDescent="0.25">
      <c r="B17" s="67"/>
      <c r="C17" s="65"/>
      <c r="D17" s="65"/>
      <c r="E17" s="65"/>
      <c r="F17" s="65"/>
      <c r="G17" s="65"/>
      <c r="H17" s="67"/>
      <c r="I17" s="72"/>
      <c r="J17" s="72"/>
      <c r="K17" s="73"/>
      <c r="L17" s="70"/>
      <c r="M17" s="70">
        <f t="shared" si="0"/>
        <v>0</v>
      </c>
      <c r="N17" s="62"/>
    </row>
    <row r="18" spans="2:14" s="79" customFormat="1" ht="15.75" x14ac:dyDescent="0.25">
      <c r="B18" s="74" t="s">
        <v>39</v>
      </c>
      <c r="C18" s="75"/>
      <c r="D18" s="75"/>
      <c r="E18" s="75"/>
      <c r="F18" s="75"/>
      <c r="G18" s="75"/>
      <c r="H18" s="75"/>
      <c r="I18" s="75"/>
      <c r="J18" s="76"/>
      <c r="K18" s="77">
        <f>SUM(K8:K17)</f>
        <v>0</v>
      </c>
      <c r="L18" s="78">
        <f>SUM(L8:L17)</f>
        <v>0</v>
      </c>
      <c r="M18" s="78">
        <f>SUM(M8:M17)</f>
        <v>12000</v>
      </c>
    </row>
    <row r="19" spans="2:14" x14ac:dyDescent="0.25">
      <c r="L19" s="80"/>
    </row>
    <row r="20" spans="2:14" ht="29.25" customHeight="1" x14ac:dyDescent="0.25">
      <c r="B20" s="82" t="s">
        <v>40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2:14" x14ac:dyDescent="0.25">
      <c r="L21" s="83"/>
    </row>
    <row r="22" spans="2:14" x14ac:dyDescent="0.25">
      <c r="L22" s="83"/>
      <c r="M22" s="84"/>
    </row>
    <row r="23" spans="2:14" x14ac:dyDescent="0.25">
      <c r="L23" s="80"/>
    </row>
    <row r="24" spans="2:14" x14ac:dyDescent="0.25">
      <c r="L24" s="80"/>
    </row>
    <row r="26" spans="2:14" x14ac:dyDescent="0.25">
      <c r="L26" s="80"/>
    </row>
    <row r="27" spans="2:14" x14ac:dyDescent="0.25">
      <c r="L27" s="80"/>
    </row>
  </sheetData>
  <mergeCells count="14">
    <mergeCell ref="K6:K7"/>
    <mergeCell ref="L6:L7"/>
    <mergeCell ref="B18:J18"/>
    <mergeCell ref="B20:M20"/>
    <mergeCell ref="B3:M3"/>
    <mergeCell ref="B4:M4"/>
    <mergeCell ref="B6:B7"/>
    <mergeCell ref="C6:C7"/>
    <mergeCell ref="D6:D7"/>
    <mergeCell ref="E6:E7"/>
    <mergeCell ref="F6:F7"/>
    <mergeCell ref="G6:G7"/>
    <mergeCell ref="H6:I6"/>
    <mergeCell ref="J6:J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9CDEB-D0A2-4945-A113-ED1ACA99AFA8}">
  <dimension ref="A1:N35"/>
  <sheetViews>
    <sheetView topLeftCell="A19" workbookViewId="0">
      <selection activeCell="K20" sqref="K20"/>
    </sheetView>
  </sheetViews>
  <sheetFormatPr defaultRowHeight="15" x14ac:dyDescent="0.25"/>
  <cols>
    <col min="1" max="1" width="2.28515625" style="57" customWidth="1"/>
    <col min="2" max="2" width="5.42578125" style="57" customWidth="1"/>
    <col min="3" max="3" width="11.28515625" style="57" customWidth="1"/>
    <col min="4" max="4" width="29.5703125" style="57" customWidth="1"/>
    <col min="5" max="5" width="21.140625" style="81" customWidth="1"/>
    <col min="6" max="6" width="22" style="81" customWidth="1"/>
    <col min="7" max="7" width="19" style="57" customWidth="1"/>
    <col min="8" max="8" width="26" style="57" customWidth="1"/>
    <col min="9" max="9" width="18.5703125" style="57" bestFit="1" customWidth="1"/>
    <col min="10" max="10" width="17.7109375" style="57" customWidth="1"/>
    <col min="11" max="11" width="15.7109375" style="57" customWidth="1"/>
    <col min="12" max="12" width="18.7109375" style="57" customWidth="1"/>
    <col min="13" max="13" width="21" style="81" customWidth="1"/>
    <col min="14" max="14" width="9.140625" style="57"/>
    <col min="15" max="15" width="11" style="57" bestFit="1" customWidth="1"/>
    <col min="16" max="16384" width="9.140625" style="57"/>
  </cols>
  <sheetData>
    <row r="1" spans="1:13" ht="16.5" x14ac:dyDescent="0.25">
      <c r="A1" s="55"/>
      <c r="B1" s="55"/>
      <c r="C1" s="55"/>
      <c r="D1" s="55"/>
      <c r="E1" s="85"/>
      <c r="F1" s="85"/>
      <c r="G1" s="55"/>
      <c r="H1" s="55"/>
      <c r="I1" s="55"/>
      <c r="J1" s="55"/>
      <c r="K1" s="55"/>
      <c r="L1" s="55"/>
      <c r="M1" s="56" t="s">
        <v>41</v>
      </c>
    </row>
    <row r="2" spans="1:13" ht="16.5" x14ac:dyDescent="0.25">
      <c r="A2" s="55"/>
      <c r="B2" s="55"/>
      <c r="C2" s="55"/>
      <c r="D2" s="55"/>
      <c r="E2" s="85"/>
      <c r="F2" s="85"/>
      <c r="G2" s="55"/>
      <c r="H2" s="55"/>
      <c r="I2" s="55"/>
      <c r="J2" s="55"/>
      <c r="K2" s="55"/>
      <c r="L2" s="55"/>
      <c r="M2" s="55"/>
    </row>
    <row r="3" spans="1:13" ht="16.5" x14ac:dyDescent="0.25">
      <c r="A3" s="55"/>
      <c r="B3" s="86" t="s">
        <v>42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 ht="16.5" x14ac:dyDescent="0.25">
      <c r="A4" s="55"/>
      <c r="B4" s="59" t="s">
        <v>43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ht="16.5" x14ac:dyDescent="0.25">
      <c r="A5" s="55"/>
      <c r="B5" s="55"/>
      <c r="C5" s="55"/>
      <c r="D5" s="55"/>
      <c r="E5" s="85"/>
      <c r="F5" s="85"/>
      <c r="G5" s="55"/>
      <c r="H5" s="55"/>
      <c r="I5" s="55"/>
      <c r="J5" s="55"/>
      <c r="K5" s="55"/>
      <c r="L5" s="55"/>
      <c r="M5" s="55"/>
    </row>
    <row r="6" spans="1:13" ht="78.75" x14ac:dyDescent="0.25">
      <c r="B6" s="60" t="s">
        <v>3</v>
      </c>
      <c r="C6" s="60" t="s">
        <v>4</v>
      </c>
      <c r="D6" s="60" t="s">
        <v>27</v>
      </c>
      <c r="E6" s="60" t="s">
        <v>28</v>
      </c>
      <c r="F6" s="60" t="s">
        <v>29</v>
      </c>
      <c r="G6" s="60" t="s">
        <v>30</v>
      </c>
      <c r="H6" s="60" t="s">
        <v>31</v>
      </c>
      <c r="I6" s="60"/>
      <c r="J6" s="60" t="s">
        <v>32</v>
      </c>
      <c r="K6" s="60" t="s">
        <v>33</v>
      </c>
      <c r="L6" s="60" t="s">
        <v>34</v>
      </c>
      <c r="M6" s="61" t="s">
        <v>35</v>
      </c>
    </row>
    <row r="7" spans="1:13" ht="15.75" x14ac:dyDescent="0.25">
      <c r="B7" s="60"/>
      <c r="C7" s="60"/>
      <c r="D7" s="60"/>
      <c r="E7" s="60"/>
      <c r="F7" s="60"/>
      <c r="G7" s="60"/>
      <c r="H7" s="63" t="s">
        <v>36</v>
      </c>
      <c r="I7" s="63" t="s">
        <v>37</v>
      </c>
      <c r="J7" s="60"/>
      <c r="K7" s="60"/>
      <c r="L7" s="60"/>
      <c r="M7" s="63" t="s">
        <v>38</v>
      </c>
    </row>
    <row r="8" spans="1:13" ht="45" x14ac:dyDescent="0.25">
      <c r="B8" s="65">
        <v>1</v>
      </c>
      <c r="C8" s="65" t="s">
        <v>23</v>
      </c>
      <c r="D8" s="65" t="s">
        <v>44</v>
      </c>
      <c r="E8" s="65" t="s">
        <v>45</v>
      </c>
      <c r="F8" s="65" t="s">
        <v>46</v>
      </c>
      <c r="G8" s="65" t="s">
        <v>47</v>
      </c>
      <c r="H8" s="87" t="s">
        <v>48</v>
      </c>
      <c r="I8" s="68" t="s">
        <v>49</v>
      </c>
      <c r="J8" s="68" t="s">
        <v>50</v>
      </c>
      <c r="K8" s="69">
        <v>1</v>
      </c>
      <c r="L8" s="70">
        <v>1125000</v>
      </c>
      <c r="M8" s="70">
        <f t="shared" ref="M8:M21" si="0">+L8*K8/1000</f>
        <v>1125</v>
      </c>
    </row>
    <row r="9" spans="1:13" ht="45" x14ac:dyDescent="0.25">
      <c r="B9" s="65">
        <v>2</v>
      </c>
      <c r="C9" s="65" t="s">
        <v>23</v>
      </c>
      <c r="D9" s="65" t="s">
        <v>44</v>
      </c>
      <c r="E9" s="65" t="s">
        <v>45</v>
      </c>
      <c r="F9" s="65" t="s">
        <v>46</v>
      </c>
      <c r="G9" s="65" t="s">
        <v>51</v>
      </c>
      <c r="H9" s="87" t="s">
        <v>52</v>
      </c>
      <c r="I9" s="68" t="s">
        <v>53</v>
      </c>
      <c r="J9" s="68" t="s">
        <v>50</v>
      </c>
      <c r="K9" s="69">
        <v>1</v>
      </c>
      <c r="L9" s="70">
        <v>1925120</v>
      </c>
      <c r="M9" s="70">
        <f t="shared" si="0"/>
        <v>1925.12</v>
      </c>
    </row>
    <row r="10" spans="1:13" ht="45" x14ac:dyDescent="0.25">
      <c r="B10" s="65">
        <v>3</v>
      </c>
      <c r="C10" s="65" t="s">
        <v>23</v>
      </c>
      <c r="D10" s="65" t="s">
        <v>54</v>
      </c>
      <c r="E10" s="65" t="s">
        <v>45</v>
      </c>
      <c r="F10" s="65" t="s">
        <v>46</v>
      </c>
      <c r="G10" s="65" t="s">
        <v>55</v>
      </c>
      <c r="H10" s="87" t="s">
        <v>56</v>
      </c>
      <c r="I10" s="68" t="s">
        <v>57</v>
      </c>
      <c r="J10" s="68" t="s">
        <v>50</v>
      </c>
      <c r="K10" s="69">
        <v>1</v>
      </c>
      <c r="L10" s="70">
        <v>290000</v>
      </c>
      <c r="M10" s="70">
        <f t="shared" si="0"/>
        <v>290</v>
      </c>
    </row>
    <row r="11" spans="1:13" ht="45" x14ac:dyDescent="0.25">
      <c r="B11" s="65">
        <v>4</v>
      </c>
      <c r="C11" s="65" t="s">
        <v>23</v>
      </c>
      <c r="D11" s="65" t="s">
        <v>58</v>
      </c>
      <c r="E11" s="65" t="s">
        <v>45</v>
      </c>
      <c r="F11" s="65" t="s">
        <v>46</v>
      </c>
      <c r="G11" s="65" t="s">
        <v>59</v>
      </c>
      <c r="H11" s="87" t="s">
        <v>60</v>
      </c>
      <c r="I11" s="68" t="s">
        <v>61</v>
      </c>
      <c r="J11" s="68" t="s">
        <v>50</v>
      </c>
      <c r="K11" s="69">
        <v>1</v>
      </c>
      <c r="L11" s="70">
        <v>4388000</v>
      </c>
      <c r="M11" s="70">
        <f t="shared" si="0"/>
        <v>4388</v>
      </c>
    </row>
    <row r="12" spans="1:13" ht="45" x14ac:dyDescent="0.25">
      <c r="B12" s="65">
        <v>5</v>
      </c>
      <c r="C12" s="65" t="s">
        <v>23</v>
      </c>
      <c r="D12" s="65" t="s">
        <v>62</v>
      </c>
      <c r="E12" s="65" t="s">
        <v>45</v>
      </c>
      <c r="F12" s="65" t="s">
        <v>46</v>
      </c>
      <c r="G12" s="65" t="s">
        <v>63</v>
      </c>
      <c r="H12" s="67" t="s">
        <v>64</v>
      </c>
      <c r="I12" s="68" t="s">
        <v>65</v>
      </c>
      <c r="J12" s="68" t="s">
        <v>66</v>
      </c>
      <c r="K12" s="69">
        <v>10</v>
      </c>
      <c r="L12" s="70">
        <v>36000</v>
      </c>
      <c r="M12" s="70">
        <f t="shared" si="0"/>
        <v>360</v>
      </c>
    </row>
    <row r="13" spans="1:13" ht="45" x14ac:dyDescent="0.25">
      <c r="B13" s="65">
        <v>6</v>
      </c>
      <c r="C13" s="65" t="s">
        <v>23</v>
      </c>
      <c r="D13" s="65" t="s">
        <v>67</v>
      </c>
      <c r="E13" s="65" t="s">
        <v>45</v>
      </c>
      <c r="F13" s="65" t="s">
        <v>46</v>
      </c>
      <c r="G13" s="65" t="s">
        <v>68</v>
      </c>
      <c r="H13" s="67" t="s">
        <v>69</v>
      </c>
      <c r="I13" s="68" t="s">
        <v>70</v>
      </c>
      <c r="J13" s="68" t="s">
        <v>66</v>
      </c>
      <c r="K13" s="69">
        <v>1</v>
      </c>
      <c r="L13" s="70">
        <v>160000</v>
      </c>
      <c r="M13" s="70">
        <f t="shared" si="0"/>
        <v>160</v>
      </c>
    </row>
    <row r="14" spans="1:13" ht="45" x14ac:dyDescent="0.25">
      <c r="B14" s="65">
        <v>7</v>
      </c>
      <c r="C14" s="65" t="s">
        <v>23</v>
      </c>
      <c r="D14" s="65" t="s">
        <v>67</v>
      </c>
      <c r="E14" s="65" t="s">
        <v>45</v>
      </c>
      <c r="F14" s="65" t="s">
        <v>46</v>
      </c>
      <c r="G14" s="65" t="s">
        <v>71</v>
      </c>
      <c r="H14" s="67" t="s">
        <v>69</v>
      </c>
      <c r="I14" s="68" t="s">
        <v>70</v>
      </c>
      <c r="J14" s="68" t="s">
        <v>66</v>
      </c>
      <c r="K14" s="69">
        <v>1</v>
      </c>
      <c r="L14" s="70">
        <v>1200000</v>
      </c>
      <c r="M14" s="70">
        <f t="shared" si="0"/>
        <v>1200</v>
      </c>
    </row>
    <row r="15" spans="1:13" ht="63" x14ac:dyDescent="0.25">
      <c r="B15" s="65">
        <v>8</v>
      </c>
      <c r="C15" s="65" t="s">
        <v>23</v>
      </c>
      <c r="D15" s="65" t="s">
        <v>54</v>
      </c>
      <c r="E15" s="65" t="s">
        <v>45</v>
      </c>
      <c r="F15" s="65" t="s">
        <v>46</v>
      </c>
      <c r="G15" s="65" t="s">
        <v>72</v>
      </c>
      <c r="H15" s="67" t="s">
        <v>73</v>
      </c>
      <c r="I15" s="68" t="s">
        <v>74</v>
      </c>
      <c r="J15" s="68" t="s">
        <v>50</v>
      </c>
      <c r="K15" s="69">
        <v>1</v>
      </c>
      <c r="L15" s="70">
        <v>750000</v>
      </c>
      <c r="M15" s="70">
        <f t="shared" si="0"/>
        <v>750</v>
      </c>
    </row>
    <row r="16" spans="1:13" ht="45" x14ac:dyDescent="0.25">
      <c r="B16" s="65">
        <v>9</v>
      </c>
      <c r="C16" s="65" t="s">
        <v>23</v>
      </c>
      <c r="D16" s="65" t="s">
        <v>75</v>
      </c>
      <c r="E16" s="65" t="s">
        <v>45</v>
      </c>
      <c r="F16" s="65" t="s">
        <v>46</v>
      </c>
      <c r="G16" s="65" t="s">
        <v>76</v>
      </c>
      <c r="H16" s="67" t="s">
        <v>77</v>
      </c>
      <c r="I16" s="68" t="s">
        <v>78</v>
      </c>
      <c r="J16" s="68" t="s">
        <v>66</v>
      </c>
      <c r="K16" s="69">
        <v>10</v>
      </c>
      <c r="L16" s="70">
        <v>99999</v>
      </c>
      <c r="M16" s="70">
        <f t="shared" si="0"/>
        <v>999.99</v>
      </c>
    </row>
    <row r="17" spans="2:14" ht="45" x14ac:dyDescent="0.25">
      <c r="B17" s="65">
        <v>10</v>
      </c>
      <c r="C17" s="65" t="s">
        <v>23</v>
      </c>
      <c r="D17" s="65" t="s">
        <v>79</v>
      </c>
      <c r="E17" s="65" t="s">
        <v>45</v>
      </c>
      <c r="F17" s="65" t="s">
        <v>46</v>
      </c>
      <c r="G17" s="65" t="s">
        <v>80</v>
      </c>
      <c r="H17" s="67" t="s">
        <v>81</v>
      </c>
      <c r="I17" s="68" t="s">
        <v>82</v>
      </c>
      <c r="J17" s="68" t="s">
        <v>50</v>
      </c>
      <c r="K17" s="69">
        <v>1</v>
      </c>
      <c r="L17" s="70">
        <v>6035000</v>
      </c>
      <c r="M17" s="70">
        <f t="shared" si="0"/>
        <v>6035</v>
      </c>
    </row>
    <row r="18" spans="2:14" ht="45" x14ac:dyDescent="0.25">
      <c r="B18" s="65">
        <v>11</v>
      </c>
      <c r="C18" s="65" t="s">
        <v>23</v>
      </c>
      <c r="D18" s="65" t="s">
        <v>67</v>
      </c>
      <c r="E18" s="65" t="s">
        <v>45</v>
      </c>
      <c r="F18" s="65" t="s">
        <v>46</v>
      </c>
      <c r="G18" s="65" t="s">
        <v>83</v>
      </c>
      <c r="H18" s="67" t="s">
        <v>69</v>
      </c>
      <c r="I18" s="68" t="s">
        <v>70</v>
      </c>
      <c r="J18" s="68" t="s">
        <v>50</v>
      </c>
      <c r="K18" s="69">
        <v>1</v>
      </c>
      <c r="L18" s="70">
        <v>480000</v>
      </c>
      <c r="M18" s="70">
        <f t="shared" si="0"/>
        <v>480</v>
      </c>
    </row>
    <row r="19" spans="2:14" ht="45" x14ac:dyDescent="0.25">
      <c r="B19" s="65">
        <v>12</v>
      </c>
      <c r="C19" s="65" t="s">
        <v>23</v>
      </c>
      <c r="D19" s="65" t="s">
        <v>67</v>
      </c>
      <c r="E19" s="65" t="s">
        <v>45</v>
      </c>
      <c r="F19" s="65" t="s">
        <v>46</v>
      </c>
      <c r="G19" s="65" t="s">
        <v>84</v>
      </c>
      <c r="H19" s="67" t="s">
        <v>69</v>
      </c>
      <c r="I19" s="68" t="s">
        <v>70</v>
      </c>
      <c r="J19" s="68" t="s">
        <v>50</v>
      </c>
      <c r="K19" s="69">
        <v>1</v>
      </c>
      <c r="L19" s="70">
        <v>410000</v>
      </c>
      <c r="M19" s="70">
        <f t="shared" si="0"/>
        <v>410</v>
      </c>
    </row>
    <row r="20" spans="2:14" ht="90" x14ac:dyDescent="0.25">
      <c r="B20" s="65">
        <v>13</v>
      </c>
      <c r="C20" s="65" t="s">
        <v>23</v>
      </c>
      <c r="D20" s="65" t="s">
        <v>85</v>
      </c>
      <c r="E20" s="65" t="s">
        <v>86</v>
      </c>
      <c r="F20" s="65" t="s">
        <v>46</v>
      </c>
      <c r="G20" s="65" t="s">
        <v>87</v>
      </c>
      <c r="H20" s="67" t="s">
        <v>88</v>
      </c>
      <c r="I20" s="68" t="s">
        <v>89</v>
      </c>
      <c r="J20" s="68" t="s">
        <v>50</v>
      </c>
      <c r="K20" s="69">
        <v>1</v>
      </c>
      <c r="L20" s="70">
        <v>8896050</v>
      </c>
      <c r="M20" s="70">
        <f t="shared" si="0"/>
        <v>8896.0499999999993</v>
      </c>
    </row>
    <row r="21" spans="2:14" ht="47.25" x14ac:dyDescent="0.25">
      <c r="B21" s="65">
        <v>14</v>
      </c>
      <c r="C21" s="65" t="s">
        <v>23</v>
      </c>
      <c r="D21" s="65" t="s">
        <v>90</v>
      </c>
      <c r="E21" s="65" t="s">
        <v>86</v>
      </c>
      <c r="F21" s="65" t="s">
        <v>46</v>
      </c>
      <c r="G21" s="65" t="s">
        <v>91</v>
      </c>
      <c r="H21" s="67" t="s">
        <v>92</v>
      </c>
      <c r="I21" s="68" t="s">
        <v>93</v>
      </c>
      <c r="J21" s="68" t="s">
        <v>66</v>
      </c>
      <c r="K21" s="69">
        <v>50</v>
      </c>
      <c r="L21" s="70">
        <v>574000</v>
      </c>
      <c r="M21" s="70">
        <f t="shared" si="0"/>
        <v>28700</v>
      </c>
    </row>
    <row r="22" spans="2:14" ht="15.75" x14ac:dyDescent="0.25">
      <c r="B22" s="64"/>
      <c r="C22" s="65"/>
      <c r="D22" s="65"/>
      <c r="E22" s="65"/>
      <c r="F22" s="66"/>
      <c r="G22" s="65"/>
      <c r="H22" s="67"/>
      <c r="I22" s="68"/>
      <c r="J22" s="68"/>
      <c r="K22" s="88"/>
      <c r="L22" s="88"/>
      <c r="M22" s="88">
        <f>SUM(M8:M21)</f>
        <v>55719.16</v>
      </c>
    </row>
    <row r="23" spans="2:14" ht="15.75" x14ac:dyDescent="0.25">
      <c r="B23" s="74" t="s">
        <v>39</v>
      </c>
      <c r="C23" s="75"/>
      <c r="D23" s="75"/>
      <c r="E23" s="75"/>
      <c r="F23" s="75"/>
      <c r="G23" s="75"/>
      <c r="H23" s="75"/>
      <c r="I23" s="75"/>
      <c r="J23" s="76"/>
      <c r="K23" s="78"/>
      <c r="L23" s="78"/>
      <c r="M23" s="78">
        <f>+M22</f>
        <v>55719.16</v>
      </c>
    </row>
    <row r="24" spans="2:14" x14ac:dyDescent="0.25">
      <c r="K24" s="89"/>
      <c r="L24" s="89"/>
      <c r="M24" s="89"/>
    </row>
    <row r="25" spans="2:14" ht="30.75" customHeight="1" x14ac:dyDescent="0.25">
      <c r="B25" s="82" t="s">
        <v>40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</row>
    <row r="26" spans="2:14" x14ac:dyDescent="0.25">
      <c r="K26" s="89">
        <f>SUBTOTAL(9,K24)</f>
        <v>0</v>
      </c>
      <c r="L26" s="89"/>
      <c r="M26" s="89"/>
    </row>
    <row r="27" spans="2:14" x14ac:dyDescent="0.25">
      <c r="K27" s="90"/>
      <c r="L27" s="90"/>
      <c r="M27" s="90"/>
    </row>
    <row r="28" spans="2:14" x14ac:dyDescent="0.25">
      <c r="L28" s="80"/>
    </row>
    <row r="29" spans="2:14" x14ac:dyDescent="0.25">
      <c r="J29" s="80"/>
      <c r="L29" s="80"/>
    </row>
    <row r="30" spans="2:14" x14ac:dyDescent="0.25">
      <c r="K30" s="90"/>
      <c r="L30" s="80"/>
      <c r="M30" s="90"/>
    </row>
    <row r="31" spans="2:14" x14ac:dyDescent="0.25">
      <c r="J31" s="80"/>
      <c r="K31" s="90"/>
      <c r="L31" s="80"/>
      <c r="M31" s="90"/>
    </row>
    <row r="32" spans="2:14" x14ac:dyDescent="0.25">
      <c r="K32" s="90"/>
      <c r="L32" s="80"/>
      <c r="M32" s="90"/>
      <c r="N32" s="90"/>
    </row>
    <row r="33" spans="10:14" x14ac:dyDescent="0.25">
      <c r="J33" s="80"/>
      <c r="K33" s="90"/>
      <c r="L33" s="90"/>
      <c r="M33" s="90"/>
    </row>
    <row r="34" spans="10:14" x14ac:dyDescent="0.25">
      <c r="K34" s="90"/>
      <c r="M34" s="90"/>
    </row>
    <row r="35" spans="10:14" x14ac:dyDescent="0.25">
      <c r="J35" s="80"/>
      <c r="K35" s="90"/>
      <c r="L35" s="90"/>
      <c r="M35" s="90"/>
      <c r="N35" s="90"/>
    </row>
  </sheetData>
  <mergeCells count="14">
    <mergeCell ref="K6:K7"/>
    <mergeCell ref="L6:L7"/>
    <mergeCell ref="B23:J23"/>
    <mergeCell ref="B25:M25"/>
    <mergeCell ref="B3:M3"/>
    <mergeCell ref="B4:M4"/>
    <mergeCell ref="B6:B7"/>
    <mergeCell ref="C6:C7"/>
    <mergeCell ref="D6:D7"/>
    <mergeCell ref="E6:E7"/>
    <mergeCell ref="F6:F7"/>
    <mergeCell ref="G6:G7"/>
    <mergeCell ref="H6:I6"/>
    <mergeCell ref="J6:J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81498-AC6A-44D3-8674-7FDC02CDFCC8}">
  <dimension ref="A1:H12"/>
  <sheetViews>
    <sheetView workbookViewId="0">
      <selection activeCell="G18" sqref="G18"/>
    </sheetView>
  </sheetViews>
  <sheetFormatPr defaultRowHeight="15" x14ac:dyDescent="0.25"/>
  <cols>
    <col min="2" max="2" width="37.140625" customWidth="1"/>
    <col min="4" max="4" width="14.28515625" customWidth="1"/>
    <col min="5" max="5" width="14.5703125" customWidth="1"/>
    <col min="6" max="6" width="12.5703125" customWidth="1"/>
    <col min="7" max="7" width="13.7109375" customWidth="1"/>
    <col min="8" max="8" width="15.42578125" customWidth="1"/>
  </cols>
  <sheetData>
    <row r="1" spans="1:8" ht="16.5" x14ac:dyDescent="0.25">
      <c r="A1" s="98"/>
      <c r="B1" s="98"/>
      <c r="C1" s="98"/>
      <c r="D1" s="98"/>
      <c r="E1" s="98"/>
      <c r="F1" s="98"/>
      <c r="G1" s="98"/>
      <c r="H1" s="99" t="s">
        <v>94</v>
      </c>
    </row>
    <row r="2" spans="1:8" ht="16.5" x14ac:dyDescent="0.25">
      <c r="A2" s="93" t="s">
        <v>95</v>
      </c>
      <c r="B2" s="93"/>
      <c r="C2" s="93"/>
      <c r="D2" s="93"/>
      <c r="E2" s="93"/>
      <c r="F2" s="93"/>
      <c r="G2" s="93"/>
      <c r="H2" s="93"/>
    </row>
    <row r="3" spans="1:8" ht="16.5" x14ac:dyDescent="0.25">
      <c r="A3" s="59" t="s">
        <v>43</v>
      </c>
      <c r="B3" s="59"/>
      <c r="C3" s="59"/>
      <c r="D3" s="59"/>
      <c r="E3" s="59"/>
      <c r="F3" s="59"/>
      <c r="G3" s="59"/>
      <c r="H3" s="59"/>
    </row>
    <row r="4" spans="1:8" x14ac:dyDescent="0.25">
      <c r="A4" s="94"/>
      <c r="B4" s="94"/>
      <c r="C4" s="94"/>
      <c r="D4" s="94"/>
      <c r="E4" s="94"/>
      <c r="F4" s="94"/>
      <c r="G4" s="94"/>
      <c r="H4" s="94"/>
    </row>
    <row r="5" spans="1:8" ht="47.25" x14ac:dyDescent="0.25">
      <c r="A5" s="60" t="s">
        <v>3</v>
      </c>
      <c r="B5" s="60" t="s">
        <v>4</v>
      </c>
      <c r="C5" s="60" t="s">
        <v>96</v>
      </c>
      <c r="D5" s="92" t="s">
        <v>28</v>
      </c>
      <c r="E5" s="60" t="s">
        <v>29</v>
      </c>
      <c r="F5" s="91" t="s">
        <v>31</v>
      </c>
      <c r="G5" s="91"/>
      <c r="H5" s="100" t="s">
        <v>97</v>
      </c>
    </row>
    <row r="6" spans="1:8" ht="47.25" x14ac:dyDescent="0.25">
      <c r="A6" s="60"/>
      <c r="B6" s="60"/>
      <c r="C6" s="60"/>
      <c r="D6" s="92"/>
      <c r="E6" s="60"/>
      <c r="F6" s="101" t="s">
        <v>36</v>
      </c>
      <c r="G6" s="101" t="s">
        <v>37</v>
      </c>
      <c r="H6" s="102" t="s">
        <v>38</v>
      </c>
    </row>
    <row r="7" spans="1:8" ht="66" x14ac:dyDescent="0.25">
      <c r="A7" s="103" t="s">
        <v>98</v>
      </c>
      <c r="B7" s="104" t="s">
        <v>99</v>
      </c>
      <c r="C7" s="103" t="s">
        <v>98</v>
      </c>
      <c r="D7" s="103" t="s">
        <v>98</v>
      </c>
      <c r="E7" s="103" t="s">
        <v>98</v>
      </c>
      <c r="F7" s="103" t="s">
        <v>98</v>
      </c>
      <c r="G7" s="103" t="s">
        <v>98</v>
      </c>
      <c r="H7" s="103" t="s">
        <v>98</v>
      </c>
    </row>
    <row r="8" spans="1:8" ht="16.5" x14ac:dyDescent="0.25">
      <c r="A8" s="105"/>
      <c r="B8" s="105"/>
      <c r="C8" s="105"/>
      <c r="D8" s="105"/>
      <c r="E8" s="105"/>
      <c r="F8" s="105"/>
      <c r="G8" s="105"/>
      <c r="H8" s="105"/>
    </row>
    <row r="9" spans="1:8" ht="16.5" x14ac:dyDescent="0.25">
      <c r="A9" s="105"/>
      <c r="B9" s="105"/>
      <c r="C9" s="105"/>
      <c r="D9" s="105"/>
      <c r="E9" s="105"/>
      <c r="F9" s="105"/>
      <c r="G9" s="105"/>
      <c r="H9" s="105"/>
    </row>
    <row r="10" spans="1:8" ht="16.5" x14ac:dyDescent="0.25">
      <c r="A10" s="105"/>
      <c r="B10" s="105"/>
      <c r="C10" s="105"/>
      <c r="D10" s="105"/>
      <c r="E10" s="105"/>
      <c r="F10" s="105"/>
      <c r="G10" s="105"/>
      <c r="H10" s="105"/>
    </row>
    <row r="11" spans="1:8" x14ac:dyDescent="0.25">
      <c r="A11" s="94"/>
      <c r="B11" s="94"/>
      <c r="C11" s="94"/>
      <c r="D11" s="94"/>
      <c r="E11" s="94"/>
      <c r="F11" s="94"/>
      <c r="G11" s="94"/>
      <c r="H11" s="94"/>
    </row>
    <row r="12" spans="1:8" ht="34.5" customHeight="1" x14ac:dyDescent="0.25">
      <c r="A12" s="82" t="s">
        <v>40</v>
      </c>
      <c r="B12" s="82"/>
      <c r="C12" s="82"/>
      <c r="D12" s="82"/>
      <c r="E12" s="82"/>
      <c r="F12" s="82"/>
      <c r="G12" s="82"/>
      <c r="H12" s="82"/>
    </row>
  </sheetData>
  <mergeCells count="9">
    <mergeCell ref="E5:E6"/>
    <mergeCell ref="F5:G5"/>
    <mergeCell ref="A12:H12"/>
    <mergeCell ref="A2:H2"/>
    <mergeCell ref="A3:H3"/>
    <mergeCell ref="A5:A6"/>
    <mergeCell ref="B5:B6"/>
    <mergeCell ref="C5:C6"/>
    <mergeCell ref="D5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CA91E-2DBD-44BD-B361-251F4656FD9F}">
  <dimension ref="A1:K13"/>
  <sheetViews>
    <sheetView workbookViewId="0">
      <selection sqref="A1:XFD1048576"/>
    </sheetView>
  </sheetViews>
  <sheetFormatPr defaultRowHeight="15" x14ac:dyDescent="0.25"/>
  <cols>
    <col min="1" max="1" width="9.140625" style="97"/>
    <col min="2" max="2" width="35" style="96" customWidth="1"/>
    <col min="3" max="3" width="12.85546875" style="96" customWidth="1"/>
    <col min="4" max="5" width="12.85546875" style="95" customWidth="1"/>
    <col min="6" max="6" width="17.28515625" style="106" customWidth="1"/>
    <col min="7" max="7" width="17.140625" style="106" customWidth="1"/>
    <col min="8" max="10" width="15" style="106" customWidth="1"/>
    <col min="11" max="11" width="16.140625" style="106" customWidth="1"/>
    <col min="12" max="16384" width="9.140625" style="106"/>
  </cols>
  <sheetData>
    <row r="1" spans="1:11" ht="73.5" customHeight="1" x14ac:dyDescent="0.25">
      <c r="H1" s="107" t="s">
        <v>100</v>
      </c>
      <c r="I1" s="108"/>
      <c r="J1" s="108"/>
      <c r="K1" s="108"/>
    </row>
    <row r="2" spans="1:11" ht="15.75" x14ac:dyDescent="0.25">
      <c r="A2" s="109" t="s">
        <v>101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1" x14ac:dyDescent="0.25">
      <c r="K3" s="110"/>
    </row>
    <row r="4" spans="1:11" s="114" customFormat="1" ht="15.75" x14ac:dyDescent="0.25">
      <c r="A4" s="111" t="s">
        <v>3</v>
      </c>
      <c r="B4" s="111" t="s">
        <v>102</v>
      </c>
      <c r="C4" s="111" t="s">
        <v>103</v>
      </c>
      <c r="D4" s="111" t="s">
        <v>104</v>
      </c>
      <c r="E4" s="111" t="s">
        <v>105</v>
      </c>
      <c r="F4" s="112" t="s">
        <v>106</v>
      </c>
      <c r="G4" s="113"/>
      <c r="H4" s="111" t="s">
        <v>107</v>
      </c>
      <c r="I4" s="111" t="s">
        <v>108</v>
      </c>
      <c r="J4" s="111" t="s">
        <v>109</v>
      </c>
      <c r="K4" s="111" t="s">
        <v>110</v>
      </c>
    </row>
    <row r="5" spans="1:11" s="114" customFormat="1" ht="94.5" x14ac:dyDescent="0.25">
      <c r="A5" s="115"/>
      <c r="B5" s="115"/>
      <c r="C5" s="115"/>
      <c r="D5" s="115"/>
      <c r="E5" s="115"/>
      <c r="F5" s="116" t="s">
        <v>111</v>
      </c>
      <c r="G5" s="116" t="s">
        <v>112</v>
      </c>
      <c r="H5" s="115"/>
      <c r="I5" s="115"/>
      <c r="J5" s="115"/>
      <c r="K5" s="115"/>
    </row>
    <row r="6" spans="1:11" ht="15.75" x14ac:dyDescent="0.25">
      <c r="A6" s="117" t="s">
        <v>113</v>
      </c>
      <c r="B6" s="118" t="s">
        <v>114</v>
      </c>
      <c r="C6" s="119" t="s">
        <v>98</v>
      </c>
      <c r="D6" s="119" t="s">
        <v>98</v>
      </c>
      <c r="E6" s="119" t="s">
        <v>98</v>
      </c>
      <c r="F6" s="116" t="s">
        <v>98</v>
      </c>
      <c r="G6" s="116" t="s">
        <v>98</v>
      </c>
      <c r="H6" s="119" t="s">
        <v>98</v>
      </c>
      <c r="I6" s="119" t="s">
        <v>98</v>
      </c>
      <c r="J6" s="119" t="s">
        <v>98</v>
      </c>
      <c r="K6" s="119" t="s">
        <v>98</v>
      </c>
    </row>
    <row r="7" spans="1:11" ht="15.75" x14ac:dyDescent="0.25">
      <c r="A7" s="117" t="s">
        <v>115</v>
      </c>
      <c r="B7" s="118" t="s">
        <v>116</v>
      </c>
      <c r="C7" s="119" t="s">
        <v>98</v>
      </c>
      <c r="D7" s="119" t="s">
        <v>98</v>
      </c>
      <c r="E7" s="119" t="s">
        <v>98</v>
      </c>
      <c r="F7" s="116" t="s">
        <v>98</v>
      </c>
      <c r="G7" s="116" t="s">
        <v>98</v>
      </c>
      <c r="H7" s="119" t="s">
        <v>98</v>
      </c>
      <c r="I7" s="119" t="s">
        <v>98</v>
      </c>
      <c r="J7" s="119" t="s">
        <v>98</v>
      </c>
      <c r="K7" s="119" t="s">
        <v>98</v>
      </c>
    </row>
    <row r="8" spans="1:11" ht="15.75" x14ac:dyDescent="0.25">
      <c r="A8" s="117" t="s">
        <v>117</v>
      </c>
      <c r="B8" s="118" t="s">
        <v>118</v>
      </c>
      <c r="C8" s="119" t="s">
        <v>98</v>
      </c>
      <c r="D8" s="119" t="s">
        <v>98</v>
      </c>
      <c r="E8" s="119" t="s">
        <v>98</v>
      </c>
      <c r="F8" s="116" t="s">
        <v>98</v>
      </c>
      <c r="G8" s="116" t="s">
        <v>98</v>
      </c>
      <c r="H8" s="119" t="s">
        <v>98</v>
      </c>
      <c r="I8" s="119" t="s">
        <v>98</v>
      </c>
      <c r="J8" s="119" t="s">
        <v>98</v>
      </c>
      <c r="K8" s="119" t="s">
        <v>98</v>
      </c>
    </row>
    <row r="9" spans="1:11" ht="28.5" x14ac:dyDescent="0.25">
      <c r="A9" s="117" t="s">
        <v>119</v>
      </c>
      <c r="B9" s="118" t="s">
        <v>120</v>
      </c>
      <c r="C9" s="119" t="s">
        <v>98</v>
      </c>
      <c r="D9" s="119" t="s">
        <v>98</v>
      </c>
      <c r="E9" s="119" t="s">
        <v>98</v>
      </c>
      <c r="F9" s="116" t="s">
        <v>98</v>
      </c>
      <c r="G9" s="116" t="s">
        <v>98</v>
      </c>
      <c r="H9" s="119" t="s">
        <v>98</v>
      </c>
      <c r="I9" s="119" t="s">
        <v>98</v>
      </c>
      <c r="J9" s="119" t="s">
        <v>98</v>
      </c>
      <c r="K9" s="119" t="s">
        <v>98</v>
      </c>
    </row>
    <row r="10" spans="1:11" ht="28.5" x14ac:dyDescent="0.25">
      <c r="A10" s="117" t="s">
        <v>121</v>
      </c>
      <c r="B10" s="118" t="s">
        <v>122</v>
      </c>
      <c r="C10" s="119" t="s">
        <v>98</v>
      </c>
      <c r="D10" s="119" t="s">
        <v>98</v>
      </c>
      <c r="E10" s="119" t="s">
        <v>98</v>
      </c>
      <c r="F10" s="116" t="s">
        <v>98</v>
      </c>
      <c r="G10" s="116" t="s">
        <v>98</v>
      </c>
      <c r="H10" s="119" t="s">
        <v>98</v>
      </c>
      <c r="I10" s="119" t="s">
        <v>98</v>
      </c>
      <c r="J10" s="119" t="s">
        <v>98</v>
      </c>
      <c r="K10" s="119" t="s">
        <v>98</v>
      </c>
    </row>
    <row r="11" spans="1:11" ht="15.75" x14ac:dyDescent="0.25">
      <c r="A11" s="117" t="s">
        <v>123</v>
      </c>
      <c r="B11" s="118" t="s">
        <v>124</v>
      </c>
      <c r="C11" s="119" t="s">
        <v>98</v>
      </c>
      <c r="D11" s="119" t="s">
        <v>98</v>
      </c>
      <c r="E11" s="119" t="s">
        <v>98</v>
      </c>
      <c r="F11" s="116" t="s">
        <v>98</v>
      </c>
      <c r="G11" s="116" t="s">
        <v>98</v>
      </c>
      <c r="H11" s="119" t="s">
        <v>98</v>
      </c>
      <c r="I11" s="119" t="s">
        <v>98</v>
      </c>
      <c r="J11" s="119" t="s">
        <v>98</v>
      </c>
      <c r="K11" s="119" t="s">
        <v>98</v>
      </c>
    </row>
    <row r="13" spans="1:11" ht="36" customHeight="1" x14ac:dyDescent="0.25">
      <c r="A13" s="120" t="s">
        <v>125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</row>
  </sheetData>
  <mergeCells count="13">
    <mergeCell ref="J4:J5"/>
    <mergeCell ref="K4:K5"/>
    <mergeCell ref="A13:K13"/>
    <mergeCell ref="H1:K1"/>
    <mergeCell ref="A2:K2"/>
    <mergeCell ref="A4:A5"/>
    <mergeCell ref="B4:B5"/>
    <mergeCell ref="C4:C5"/>
    <mergeCell ref="D4:D5"/>
    <mergeCell ref="E4:E5"/>
    <mergeCell ref="F4:G4"/>
    <mergeCell ref="H4:H5"/>
    <mergeCell ref="I4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5AC4C-615F-4A7B-A23C-0F2F1381FA59}">
  <dimension ref="B1:L20"/>
  <sheetViews>
    <sheetView tabSelected="1" topLeftCell="A7" workbookViewId="0">
      <selection sqref="A1:L20"/>
    </sheetView>
  </sheetViews>
  <sheetFormatPr defaultRowHeight="15" x14ac:dyDescent="0.25"/>
  <cols>
    <col min="3" max="3" width="22.7109375" customWidth="1"/>
    <col min="4" max="4" width="10.140625" customWidth="1"/>
    <col min="5" max="5" width="15.42578125" customWidth="1"/>
    <col min="6" max="6" width="17.140625" customWidth="1"/>
    <col min="7" max="7" width="13.7109375" customWidth="1"/>
    <col min="8" max="8" width="12.28515625" customWidth="1"/>
    <col min="9" max="9" width="12.5703125" customWidth="1"/>
    <col min="10" max="10" width="12.42578125" customWidth="1"/>
    <col min="11" max="11" width="12" customWidth="1"/>
    <col min="12" max="12" width="13.140625" customWidth="1"/>
  </cols>
  <sheetData>
    <row r="1" spans="2:12" ht="16.5" x14ac:dyDescent="0.25"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 t="s">
        <v>126</v>
      </c>
    </row>
    <row r="2" spans="2:12" ht="16.5" x14ac:dyDescent="0.25">
      <c r="B2" s="93" t="s">
        <v>127</v>
      </c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2:12" ht="16.5" x14ac:dyDescent="0.25">
      <c r="B3" s="59" t="s">
        <v>43</v>
      </c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2:12" ht="16.5" x14ac:dyDescent="0.25">
      <c r="B4" s="123" t="s">
        <v>128</v>
      </c>
      <c r="C4" s="123"/>
      <c r="D4" s="123"/>
      <c r="E4" s="124"/>
      <c r="F4" s="124"/>
      <c r="G4" s="124"/>
      <c r="H4" s="124"/>
      <c r="I4" s="124"/>
      <c r="J4" s="124"/>
      <c r="K4" s="124"/>
      <c r="L4" s="124"/>
    </row>
    <row r="5" spans="2:12" ht="15.75" x14ac:dyDescent="0.25">
      <c r="B5" s="60" t="s">
        <v>3</v>
      </c>
      <c r="C5" s="60" t="s">
        <v>129</v>
      </c>
      <c r="D5" s="60" t="s">
        <v>130</v>
      </c>
      <c r="E5" s="92" t="s">
        <v>131</v>
      </c>
      <c r="F5" s="60" t="s">
        <v>132</v>
      </c>
      <c r="G5" s="122" t="s">
        <v>133</v>
      </c>
      <c r="H5" s="91" t="s">
        <v>134</v>
      </c>
      <c r="I5" s="91"/>
      <c r="J5" s="60" t="s">
        <v>135</v>
      </c>
      <c r="K5" s="60"/>
      <c r="L5" s="60"/>
    </row>
    <row r="6" spans="2:12" ht="63" x14ac:dyDescent="0.25">
      <c r="B6" s="60"/>
      <c r="C6" s="60"/>
      <c r="D6" s="60"/>
      <c r="E6" s="92"/>
      <c r="F6" s="60"/>
      <c r="G6" s="121"/>
      <c r="H6" s="126" t="s">
        <v>136</v>
      </c>
      <c r="I6" s="126" t="s">
        <v>137</v>
      </c>
      <c r="J6" s="126" t="s">
        <v>138</v>
      </c>
      <c r="K6" s="126" t="s">
        <v>139</v>
      </c>
      <c r="L6" s="127" t="s">
        <v>140</v>
      </c>
    </row>
    <row r="7" spans="2:12" ht="66" x14ac:dyDescent="0.25">
      <c r="B7" s="128" t="s">
        <v>98</v>
      </c>
      <c r="C7" s="129" t="s">
        <v>141</v>
      </c>
      <c r="D7" s="128" t="s">
        <v>98</v>
      </c>
      <c r="E7" s="128" t="s">
        <v>98</v>
      </c>
      <c r="F7" s="128" t="s">
        <v>98</v>
      </c>
      <c r="G7" s="128" t="s">
        <v>98</v>
      </c>
      <c r="H7" s="128" t="s">
        <v>98</v>
      </c>
      <c r="I7" s="128" t="s">
        <v>98</v>
      </c>
      <c r="J7" s="128" t="s">
        <v>98</v>
      </c>
      <c r="K7" s="128" t="s">
        <v>98</v>
      </c>
      <c r="L7" s="128" t="s">
        <v>98</v>
      </c>
    </row>
    <row r="8" spans="2:12" ht="16.5" x14ac:dyDescent="0.25"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</row>
    <row r="10" spans="2:12" ht="16.5" x14ac:dyDescent="0.25">
      <c r="B10" s="123" t="s">
        <v>142</v>
      </c>
      <c r="C10" s="123"/>
      <c r="D10" s="123"/>
      <c r="E10" s="124"/>
      <c r="F10" s="124"/>
      <c r="G10" s="124"/>
      <c r="H10" s="124"/>
      <c r="I10" s="124"/>
      <c r="J10" s="124"/>
      <c r="K10" s="124"/>
      <c r="L10" s="124"/>
    </row>
    <row r="11" spans="2:12" x14ac:dyDescent="0.25">
      <c r="B11" s="60" t="s">
        <v>3</v>
      </c>
      <c r="C11" s="60" t="s">
        <v>143</v>
      </c>
      <c r="D11" s="60" t="s">
        <v>130</v>
      </c>
      <c r="E11" s="92" t="s">
        <v>131</v>
      </c>
      <c r="F11" s="60" t="s">
        <v>132</v>
      </c>
      <c r="G11" s="122" t="s">
        <v>144</v>
      </c>
      <c r="H11" s="132" t="s">
        <v>145</v>
      </c>
      <c r="I11" s="133"/>
      <c r="J11" s="133"/>
      <c r="K11" s="133"/>
      <c r="L11" s="134"/>
    </row>
    <row r="12" spans="2:12" x14ac:dyDescent="0.25">
      <c r="B12" s="60"/>
      <c r="C12" s="60"/>
      <c r="D12" s="60"/>
      <c r="E12" s="92"/>
      <c r="F12" s="60"/>
      <c r="G12" s="121"/>
      <c r="H12" s="135"/>
      <c r="I12" s="136"/>
      <c r="J12" s="136"/>
      <c r="K12" s="136"/>
      <c r="L12" s="137"/>
    </row>
    <row r="13" spans="2:12" ht="66" x14ac:dyDescent="0.25">
      <c r="B13" s="128" t="s">
        <v>98</v>
      </c>
      <c r="C13" s="129" t="s">
        <v>146</v>
      </c>
      <c r="D13" s="128" t="s">
        <v>98</v>
      </c>
      <c r="E13" s="128" t="s">
        <v>98</v>
      </c>
      <c r="F13" s="128" t="s">
        <v>98</v>
      </c>
      <c r="G13" s="128" t="s">
        <v>98</v>
      </c>
      <c r="H13" s="138" t="s">
        <v>98</v>
      </c>
      <c r="I13" s="139"/>
      <c r="J13" s="139"/>
      <c r="K13" s="139"/>
      <c r="L13" s="140"/>
    </row>
    <row r="14" spans="2:12" ht="16.5" x14ac:dyDescent="0.25">
      <c r="B14" s="130"/>
      <c r="C14" s="130"/>
      <c r="D14" s="130"/>
      <c r="E14" s="130"/>
      <c r="F14" s="130"/>
      <c r="G14" s="130"/>
      <c r="H14" s="138"/>
      <c r="I14" s="139"/>
      <c r="J14" s="139"/>
      <c r="K14" s="139"/>
      <c r="L14" s="140"/>
    </row>
    <row r="16" spans="2:12" ht="16.5" x14ac:dyDescent="0.25">
      <c r="B16" s="123" t="s">
        <v>147</v>
      </c>
      <c r="C16" s="123"/>
      <c r="D16" s="123"/>
      <c r="E16" s="124"/>
      <c r="F16" s="124"/>
      <c r="G16" s="124"/>
      <c r="H16" s="124"/>
      <c r="I16" s="124"/>
      <c r="J16" s="124"/>
      <c r="K16" s="124"/>
      <c r="L16" s="124"/>
    </row>
    <row r="17" spans="2:12" x14ac:dyDescent="0.25">
      <c r="B17" s="60" t="s">
        <v>3</v>
      </c>
      <c r="C17" s="60" t="s">
        <v>148</v>
      </c>
      <c r="D17" s="60" t="s">
        <v>130</v>
      </c>
      <c r="E17" s="92" t="s">
        <v>149</v>
      </c>
      <c r="F17" s="60" t="s">
        <v>150</v>
      </c>
      <c r="G17" s="122" t="s">
        <v>151</v>
      </c>
      <c r="H17" s="132" t="s">
        <v>152</v>
      </c>
      <c r="I17" s="133"/>
      <c r="J17" s="133"/>
      <c r="K17" s="133"/>
      <c r="L17" s="134"/>
    </row>
    <row r="18" spans="2:12" x14ac:dyDescent="0.25">
      <c r="B18" s="60"/>
      <c r="C18" s="60"/>
      <c r="D18" s="60"/>
      <c r="E18" s="92"/>
      <c r="F18" s="60"/>
      <c r="G18" s="121"/>
      <c r="H18" s="135"/>
      <c r="I18" s="136"/>
      <c r="J18" s="136"/>
      <c r="K18" s="136"/>
      <c r="L18" s="137"/>
    </row>
    <row r="19" spans="2:12" ht="99" x14ac:dyDescent="0.25">
      <c r="B19" s="131">
        <v>1</v>
      </c>
      <c r="C19" s="129" t="s">
        <v>153</v>
      </c>
      <c r="D19" s="128" t="s">
        <v>98</v>
      </c>
      <c r="E19" s="128" t="s">
        <v>98</v>
      </c>
      <c r="F19" s="128" t="s">
        <v>98</v>
      </c>
      <c r="G19" s="128" t="s">
        <v>98</v>
      </c>
      <c r="H19" s="138" t="s">
        <v>98</v>
      </c>
      <c r="I19" s="139"/>
      <c r="J19" s="139"/>
      <c r="K19" s="139"/>
      <c r="L19" s="140"/>
    </row>
    <row r="20" spans="2:12" ht="16.5" x14ac:dyDescent="0.25">
      <c r="B20" s="130"/>
      <c r="C20" s="130"/>
      <c r="D20" s="130"/>
      <c r="E20" s="130"/>
      <c r="F20" s="130"/>
      <c r="G20" s="130"/>
      <c r="H20" s="138"/>
      <c r="I20" s="139"/>
      <c r="J20" s="139"/>
      <c r="K20" s="139"/>
      <c r="L20" s="140"/>
    </row>
  </sheetData>
  <mergeCells count="31">
    <mergeCell ref="B2:L2"/>
    <mergeCell ref="B3:L3"/>
    <mergeCell ref="B4:D4"/>
    <mergeCell ref="B5:B6"/>
    <mergeCell ref="C5:C6"/>
    <mergeCell ref="D5:D6"/>
    <mergeCell ref="E5:E6"/>
    <mergeCell ref="F5:F6"/>
    <mergeCell ref="G5:G6"/>
    <mergeCell ref="H5:I5"/>
    <mergeCell ref="J5:L5"/>
    <mergeCell ref="B10:D10"/>
    <mergeCell ref="B11:B12"/>
    <mergeCell ref="C11:C12"/>
    <mergeCell ref="D11:D12"/>
    <mergeCell ref="E11:E12"/>
    <mergeCell ref="F11:F12"/>
    <mergeCell ref="G11:G12"/>
    <mergeCell ref="H11:L12"/>
    <mergeCell ref="H19:L19"/>
    <mergeCell ref="H20:L20"/>
    <mergeCell ref="H13:L13"/>
    <mergeCell ref="H14:L14"/>
    <mergeCell ref="F17:F18"/>
    <mergeCell ref="G17:G18"/>
    <mergeCell ref="H17:L18"/>
    <mergeCell ref="B16:D16"/>
    <mergeCell ref="B17:B18"/>
    <mergeCell ref="C17:C18"/>
    <mergeCell ref="D17:D18"/>
    <mergeCell ref="E17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3 илова</vt:lpstr>
      <vt:lpstr>4 илова</vt:lpstr>
      <vt:lpstr>5-илова</vt:lpstr>
      <vt:lpstr>6-илова</vt:lpstr>
      <vt:lpstr>8-илова</vt:lpstr>
      <vt:lpstr>14-илова</vt:lpstr>
      <vt:lpstr>'3 илова'!Область_печати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Suyunov Fozil</dc:creator>
  <cp:lastModifiedBy>azamatziyatdinov@gmail.com</cp:lastModifiedBy>
  <dcterms:created xsi:type="dcterms:W3CDTF">2022-12-30T13:52:16Z</dcterms:created>
  <dcterms:modified xsi:type="dcterms:W3CDTF">2025-01-11T19:08:40Z</dcterms:modified>
</cp:coreProperties>
</file>