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замат\2. Letters\2025\Opendata\Fozilaka\Харид\"/>
    </mc:Choice>
  </mc:AlternateContent>
  <xr:revisionPtr revIDLastSave="0" documentId="13_ncr:1_{65A21FCE-21E9-4B87-8766-FEAA36E39D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4 илова-асосий воситалар (4-кв)" sheetId="4" r:id="rId1"/>
    <sheet name="5 илова ТМЗ" sheetId="5" r:id="rId2"/>
  </sheets>
  <definedNames>
    <definedName name="_xlnm._FilterDatabase" localSheetId="0" hidden="1">'4 илова-асосий воситалар (4-кв)'!$A$7:$N$18</definedName>
    <definedName name="_xlnm.Print_Titles" localSheetId="0">'4 илова-асосий воситалар (4-кв)'!$6:$7</definedName>
    <definedName name="_xlnm.Print_Area" localSheetId="0">'4 илова-асосий воситалар (4-кв)'!$A$1:$M$20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5" l="1"/>
  <c r="M34" i="5"/>
  <c r="K34" i="5"/>
  <c r="K26" i="5"/>
  <c r="M22" i="5"/>
  <c r="M23" i="5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31" i="5" l="1"/>
  <c r="M35" i="5" s="1"/>
  <c r="L18" i="4" l="1"/>
  <c r="K18" i="4"/>
  <c r="M17" i="4"/>
  <c r="M16" i="4"/>
  <c r="M15" i="4"/>
  <c r="M14" i="4"/>
  <c r="M13" i="4"/>
  <c r="M12" i="4"/>
  <c r="M11" i="4"/>
  <c r="M10" i="4"/>
  <c r="M9" i="4"/>
  <c r="M18" i="4" s="1"/>
</calcChain>
</file>

<file path=xl/sharedStrings.xml><?xml version="1.0" encoding="utf-8"?>
<sst xmlns="http://schemas.openxmlformats.org/spreadsheetml/2006/main" count="157" uniqueCount="75">
  <si>
    <t>4-илова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</si>
  <si>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</si>
  <si>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</si>
  <si>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</si>
  <si>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</si>
  <si>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</si>
  <si>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</si>
  <si>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</si>
  <si>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</si>
  <si>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</si>
  <si>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</si>
  <si>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</si>
  <si>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</si>
  <si>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</si>
  <si>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(минг сўм)</t>
  </si>
  <si>
    <t>ЖАМИ: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</si>
  <si>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</si>
  <si>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Budjetdan tashqari jamgʻarma mablagʻlari</t>
  </si>
  <si>
    <t>Elektron doʻkon</t>
  </si>
  <si>
    <t>шт</t>
  </si>
  <si>
    <t>2024 йил 4-чоракда Ўзбекистон Республикаси Адлия вазирлиги ҳузуридаги "Ўзархив" агентлиги томонидан асосий воситалар харид қилиш учун ўтказилган танловлар (тендерлар) ва амалга оширилган давлат харидлари тўғрисидаги</t>
  </si>
  <si>
    <t>4-чорак</t>
  </si>
  <si>
    <t>5-илова</t>
  </si>
  <si>
    <t>2024 йил 4-чоракда Ўзбекистон Республикаси  Адлия вазирлиги ҳузуридаги "Ўзархив" агентлиги томонидан  кам баҳоли ва тез эскирувчи буюмлар харид қилиш учун ўтказилган танловлар (тендерлар) ва амалга оширилган давлат харидлари тўғрисидаги</t>
  </si>
  <si>
    <t>Маълумотлар</t>
  </si>
  <si>
    <t>Услуга по распространению информации в электронных газетах</t>
  </si>
  <si>
    <t>Oʻzbekiston Respublikasining Davlat budjeti</t>
  </si>
  <si>
    <t>241100363609705/UzAr-1</t>
  </si>
  <si>
    <t>АДОЛАТ нашриёти ДК</t>
  </si>
  <si>
    <t>201453166</t>
  </si>
  <si>
    <t>усл. ед</t>
  </si>
  <si>
    <t>241110083404071/2881403</t>
  </si>
  <si>
    <t>ООО MTSFER-U Nashriyot uyi</t>
  </si>
  <si>
    <t>206101988</t>
  </si>
  <si>
    <t>Услуга по повышению профессиональной квалификации</t>
  </si>
  <si>
    <t>241100103610584/UAR/2024-1</t>
  </si>
  <si>
    <t>MANAVIYAT TARGIBOTCHISI</t>
  </si>
  <si>
    <t>302828304</t>
  </si>
  <si>
    <t>Программное обеспечение в сфере информационных технологий</t>
  </si>
  <si>
    <t>241110083386069/2864418</t>
  </si>
  <si>
    <t>OOO NORMA</t>
  </si>
  <si>
    <t>202970267</t>
  </si>
  <si>
    <t>Фотобумага для офисной техники</t>
  </si>
  <si>
    <t>241110083348714/2833130</t>
  </si>
  <si>
    <t>TRADE XADICHA BIZNES OK</t>
  </si>
  <si>
    <t>306157170</t>
  </si>
  <si>
    <t>Услуга по содержанию вычислительной техники</t>
  </si>
  <si>
    <t>24311008105234/B1059759</t>
  </si>
  <si>
    <t>OOO INTEGRIS</t>
  </si>
  <si>
    <t>204670852</t>
  </si>
  <si>
    <t>24311008103904/B1059068</t>
  </si>
  <si>
    <t>241110083330074/2822771</t>
  </si>
  <si>
    <t>Band bolmagan aholiga xizmat korsatuvchi monomarkazishga marhamatМЧЖ</t>
  </si>
  <si>
    <t>305775764</t>
  </si>
  <si>
    <t>Мышь компьютерная</t>
  </si>
  <si>
    <t>241110083324130/2813783</t>
  </si>
  <si>
    <t>DIAMOND TIME WORLDWIDE MCHJ</t>
  </si>
  <si>
    <t>311173769</t>
  </si>
  <si>
    <t>Услуга по обслуживанию и ремонту транспортных средств</t>
  </si>
  <si>
    <t>241100453449960/685</t>
  </si>
  <si>
    <t>ИП  Талипов  Мирлазиз Миразизович</t>
  </si>
  <si>
    <t>31211850210015</t>
  </si>
  <si>
    <t>24311008087929/B1050597</t>
  </si>
  <si>
    <t>24311008080054/B1046661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</si>
  <si>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</si>
  <si>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241100103639007/1084-TZ</t>
  </si>
  <si>
    <t>Киберхавфсизлик маркази ДУК</t>
  </si>
  <si>
    <t>305907639</t>
  </si>
  <si>
    <t>Бумага и изделия из бумаги</t>
  </si>
  <si>
    <t>241100393633706/127-S</t>
  </si>
  <si>
    <t>ООО Информационно-рейтинговое агентство SAIPRO</t>
  </si>
  <si>
    <t>207064163</t>
  </si>
  <si>
    <t>бюджет</t>
  </si>
  <si>
    <t>бюджетдан ташқари</t>
  </si>
  <si>
    <t>шу жумладан сақлаш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</si>
</sst>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ill="1" applyAlignment="1"/>
    <xf numFmtId="0" fontId="2" fillId="0" borderId="0" xfId="1" applyFill="1"/>
    <xf numFmtId="0" fontId="4" fillId="0" borderId="0" xfId="1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0" xfId="1" applyFont="1" applyFill="1"/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166" fontId="9" fillId="0" borderId="1" xfId="4" applyNumberFormat="1" applyFont="1" applyFill="1" applyBorder="1" applyAlignment="1">
      <alignment horizontal="center" vertical="center" wrapText="1"/>
    </xf>
    <xf numFmtId="164" fontId="9" fillId="0" borderId="1" xfId="4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64" fontId="2" fillId="0" borderId="0" xfId="1" applyNumberFormat="1" applyFill="1"/>
    <xf numFmtId="0" fontId="2" fillId="0" borderId="0" xfId="1" applyFill="1" applyAlignment="1">
      <alignment horizontal="center"/>
    </xf>
    <xf numFmtId="0" fontId="1" fillId="0" borderId="0" xfId="1" applyFont="1" applyFill="1" applyAlignment="1">
      <alignment horizontal="center"/>
    </xf>
    <xf numFmtId="164" fontId="2" fillId="0" borderId="0" xfId="4" applyFill="1"/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166" fontId="9" fillId="0" borderId="1" xfId="4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0" fillId="0" borderId="2" xfId="4" applyFont="1" applyFill="1" applyBorder="1" applyAlignment="1">
      <alignment horizontal="right" vertical="center" wrapText="1"/>
    </xf>
    <xf numFmtId="164" fontId="10" fillId="0" borderId="3" xfId="4" applyFont="1" applyFill="1" applyBorder="1" applyAlignment="1">
      <alignment horizontal="right" vertical="center" wrapText="1"/>
    </xf>
    <xf numFmtId="164" fontId="10" fillId="0" borderId="4" xfId="4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6" fontId="10" fillId="0" borderId="1" xfId="4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164" fontId="2" fillId="0" borderId="0" xfId="5" applyFont="1" applyFill="1"/>
    <xf numFmtId="0" fontId="11" fillId="0" borderId="0" xfId="1" applyFont="1" applyAlignment="1">
      <alignment horizontal="left" vertical="center" wrapText="1"/>
    </xf>
    <xf numFmtId="166" fontId="2" fillId="0" borderId="0" xfId="1" applyNumberFormat="1"/>
    <xf numFmtId="164" fontId="2" fillId="0" borderId="0" xfId="1" applyNumberFormat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5" builtinId="3"/>
    <cellStyle name="Финансовый 2" xfId="4" xr:uid="{00000000-0005-0000-0000-000004000000}"/>
    <cellStyle name="Финансов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view="pageBreakPreview" zoomScaleNormal="100" zoomScaleSheetLayoutView="100" workbookViewId="0">
      <selection activeCell="E6" sqref="E6:E7"/>
    </sheetView>
  </sheetViews>
  <sheetFormatPr defaultRowHeight="15" x14ac:dyDescent="0.25"/>
  <cols>
    <col min="1" max="1" width="2.85546875" style="4" customWidth="1"/>
    <col min="2" max="2" width="5.5703125" style="4" customWidth="1"/>
    <col min="3" max="3" width="10.7109375" style="4" customWidth="1"/>
    <col min="4" max="4" width="40.85546875" style="4" customWidth="1"/>
    <col min="5" max="5" width="19.140625" style="4" customWidth="1"/>
    <col min="6" max="6" width="17" style="4" customWidth="1"/>
    <col min="7" max="7" width="17.28515625" style="4" customWidth="1"/>
    <col min="8" max="8" width="22.28515625" style="4" customWidth="1"/>
    <col min="9" max="9" width="18.85546875" style="4" customWidth="1"/>
    <col min="10" max="10" width="20.140625" style="4" customWidth="1"/>
    <col min="11" max="11" width="15.42578125" style="4" customWidth="1"/>
    <col min="12" max="12" width="21.140625" style="4" customWidth="1"/>
    <col min="13" max="13" width="26.140625" style="18" customWidth="1"/>
    <col min="14" max="14" width="9.140625" style="4" customWidth="1"/>
    <col min="15" max="16384" width="9.140625" style="4"/>
  </cols>
  <sheetData>
    <row r="1" spans="1:14" s="3" customFormat="1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4" s="3" customFormat="1" ht="16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3" customFormat="1" ht="43.5" customHeight="1" x14ac:dyDescent="0.25">
      <c r="A3" s="1"/>
      <c r="B3" s="31" t="s">
        <v>20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s="3" customFormat="1" ht="16.5" x14ac:dyDescent="0.25">
      <c r="A4" s="1"/>
      <c r="B4" s="32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s="3" customFormat="1" ht="16.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87.75" customHeight="1" x14ac:dyDescent="0.25">
      <c r="B6" s="26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/>
      <c r="J6" s="26" t="s">
        <v>8</v>
      </c>
      <c r="K6" s="26" t="s">
        <v>9</v>
      </c>
      <c r="L6" s="26" t="s">
        <v>10</v>
      </c>
      <c r="M6" s="25" t="s">
        <v>11</v>
      </c>
      <c r="N6" s="5"/>
    </row>
    <row r="7" spans="1:14" ht="26.25" customHeight="1" x14ac:dyDescent="0.25">
      <c r="B7" s="26"/>
      <c r="C7" s="26"/>
      <c r="D7" s="26"/>
      <c r="E7" s="26"/>
      <c r="F7" s="26"/>
      <c r="G7" s="26"/>
      <c r="H7" s="6" t="s">
        <v>12</v>
      </c>
      <c r="I7" s="6" t="s">
        <v>13</v>
      </c>
      <c r="J7" s="26"/>
      <c r="K7" s="26"/>
      <c r="L7" s="26"/>
      <c r="M7" s="6" t="s">
        <v>14</v>
      </c>
      <c r="N7" s="5"/>
    </row>
    <row r="8" spans="1:14" s="7" customFormat="1" ht="15.75" x14ac:dyDescent="0.25">
      <c r="B8" s="21">
        <v>1</v>
      </c>
      <c r="C8" s="9" t="s">
        <v>21</v>
      </c>
      <c r="D8" s="9"/>
      <c r="E8" s="9"/>
      <c r="F8" s="22"/>
      <c r="G8" s="9"/>
      <c r="H8" s="8"/>
      <c r="I8" s="23"/>
      <c r="J8" s="23"/>
      <c r="K8" s="24"/>
      <c r="L8" s="12"/>
      <c r="M8" s="12">
        <v>12000</v>
      </c>
      <c r="N8" s="13"/>
    </row>
    <row r="9" spans="1:14" s="7" customFormat="1" ht="15.75" x14ac:dyDescent="0.25">
      <c r="B9" s="21">
        <v>2</v>
      </c>
      <c r="C9" s="9"/>
      <c r="D9" s="9"/>
      <c r="E9" s="9"/>
      <c r="F9" s="22"/>
      <c r="G9" s="9"/>
      <c r="H9" s="8"/>
      <c r="I9" s="23"/>
      <c r="J9" s="23"/>
      <c r="K9" s="24"/>
      <c r="L9" s="12"/>
      <c r="M9" s="12">
        <f t="shared" ref="M9:M17" si="0">+L9*K9/1000</f>
        <v>0</v>
      </c>
      <c r="N9" s="13"/>
    </row>
    <row r="10" spans="1:14" s="7" customFormat="1" ht="15.75" x14ac:dyDescent="0.25">
      <c r="B10" s="21"/>
      <c r="C10" s="9"/>
      <c r="D10" s="9"/>
      <c r="E10" s="9"/>
      <c r="F10" s="22"/>
      <c r="G10" s="9"/>
      <c r="H10" s="8"/>
      <c r="I10" s="23"/>
      <c r="J10" s="23"/>
      <c r="K10" s="24"/>
      <c r="L10" s="12"/>
      <c r="M10" s="12">
        <f t="shared" si="0"/>
        <v>0</v>
      </c>
      <c r="N10" s="13"/>
    </row>
    <row r="11" spans="1:14" s="7" customFormat="1" ht="15.75" hidden="1" x14ac:dyDescent="0.25">
      <c r="B11" s="8">
        <v>3</v>
      </c>
      <c r="C11" s="9"/>
      <c r="D11" s="9"/>
      <c r="E11" s="9"/>
      <c r="F11" s="9"/>
      <c r="G11" s="9"/>
      <c r="H11" s="8"/>
      <c r="I11" s="10"/>
      <c r="J11" s="10"/>
      <c r="K11" s="11"/>
      <c r="L11" s="12"/>
      <c r="M11" s="12">
        <f t="shared" si="0"/>
        <v>0</v>
      </c>
      <c r="N11" s="13"/>
    </row>
    <row r="12" spans="1:14" ht="15.75" hidden="1" x14ac:dyDescent="0.25">
      <c r="B12" s="8">
        <v>4</v>
      </c>
      <c r="C12" s="9"/>
      <c r="D12" s="9"/>
      <c r="E12" s="9"/>
      <c r="F12" s="9"/>
      <c r="G12" s="9"/>
      <c r="H12" s="8"/>
      <c r="I12" s="10"/>
      <c r="J12" s="10"/>
      <c r="K12" s="11"/>
      <c r="L12" s="12"/>
      <c r="M12" s="12">
        <f t="shared" si="0"/>
        <v>0</v>
      </c>
      <c r="N12" s="5"/>
    </row>
    <row r="13" spans="1:14" ht="15.75" hidden="1" x14ac:dyDescent="0.25">
      <c r="B13" s="8">
        <v>5</v>
      </c>
      <c r="C13" s="9"/>
      <c r="D13" s="9"/>
      <c r="E13" s="9"/>
      <c r="F13" s="9"/>
      <c r="G13" s="9"/>
      <c r="H13" s="8"/>
      <c r="I13" s="10"/>
      <c r="J13" s="10"/>
      <c r="K13" s="11"/>
      <c r="L13" s="12"/>
      <c r="M13" s="12">
        <f t="shared" si="0"/>
        <v>0</v>
      </c>
      <c r="N13" s="5"/>
    </row>
    <row r="14" spans="1:14" ht="15.75" hidden="1" x14ac:dyDescent="0.25">
      <c r="B14" s="8">
        <v>6</v>
      </c>
      <c r="C14" s="9"/>
      <c r="D14" s="9"/>
      <c r="E14" s="9"/>
      <c r="F14" s="9"/>
      <c r="G14" s="9"/>
      <c r="H14" s="8"/>
      <c r="I14" s="10"/>
      <c r="J14" s="10"/>
      <c r="K14" s="11"/>
      <c r="L14" s="12"/>
      <c r="M14" s="12">
        <f t="shared" si="0"/>
        <v>0</v>
      </c>
      <c r="N14" s="5"/>
    </row>
    <row r="15" spans="1:14" ht="15.75" hidden="1" x14ac:dyDescent="0.25">
      <c r="B15" s="8">
        <v>7</v>
      </c>
      <c r="C15" s="9"/>
      <c r="D15" s="9"/>
      <c r="E15" s="9"/>
      <c r="F15" s="9"/>
      <c r="G15" s="9"/>
      <c r="H15" s="8"/>
      <c r="I15" s="10"/>
      <c r="J15" s="10"/>
      <c r="K15" s="11"/>
      <c r="L15" s="12"/>
      <c r="M15" s="12">
        <f t="shared" si="0"/>
        <v>0</v>
      </c>
      <c r="N15" s="5"/>
    </row>
    <row r="16" spans="1:14" ht="15.75" hidden="1" x14ac:dyDescent="0.25">
      <c r="B16" s="8">
        <v>8</v>
      </c>
      <c r="C16" s="9"/>
      <c r="D16" s="9"/>
      <c r="E16" s="9"/>
      <c r="F16" s="9"/>
      <c r="G16" s="9"/>
      <c r="H16" s="8"/>
      <c r="I16" s="10"/>
      <c r="J16" s="10"/>
      <c r="K16" s="11"/>
      <c r="L16" s="12"/>
      <c r="M16" s="12">
        <f t="shared" si="0"/>
        <v>0</v>
      </c>
      <c r="N16" s="5"/>
    </row>
    <row r="17" spans="2:14" ht="15.75" x14ac:dyDescent="0.25">
      <c r="B17" s="8"/>
      <c r="C17" s="9"/>
      <c r="D17" s="9"/>
      <c r="E17" s="9"/>
      <c r="F17" s="9"/>
      <c r="G17" s="9"/>
      <c r="H17" s="8"/>
      <c r="I17" s="10"/>
      <c r="J17" s="10"/>
      <c r="K17" s="11"/>
      <c r="L17" s="12"/>
      <c r="M17" s="12">
        <f t="shared" si="0"/>
        <v>0</v>
      </c>
      <c r="N17" s="5"/>
    </row>
    <row r="18" spans="2:14" s="16" customFormat="1" ht="22.5" customHeight="1" x14ac:dyDescent="0.25">
      <c r="B18" s="27" t="s">
        <v>15</v>
      </c>
      <c r="C18" s="28"/>
      <c r="D18" s="28"/>
      <c r="E18" s="28"/>
      <c r="F18" s="28"/>
      <c r="G18" s="28"/>
      <c r="H18" s="28"/>
      <c r="I18" s="28"/>
      <c r="J18" s="29"/>
      <c r="K18" s="14">
        <f>SUM(K8:K17)</f>
        <v>0</v>
      </c>
      <c r="L18" s="15">
        <f>SUM(L8:L17)</f>
        <v>0</v>
      </c>
      <c r="M18" s="15">
        <f>SUM(M8:M17)</f>
        <v>12000</v>
      </c>
    </row>
    <row r="19" spans="2:14" x14ac:dyDescent="0.25">
      <c r="L19" s="17"/>
    </row>
    <row r="20" spans="2:14" ht="29.25" customHeight="1" x14ac:dyDescent="0.25">
      <c r="B20" s="30" t="s">
        <v>16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2:14" x14ac:dyDescent="0.25">
      <c r="L21" s="19"/>
    </row>
    <row r="22" spans="2:14" x14ac:dyDescent="0.25">
      <c r="L22" s="19"/>
      <c r="M22" s="20"/>
    </row>
    <row r="23" spans="2:14" x14ac:dyDescent="0.25">
      <c r="L23" s="17"/>
    </row>
    <row r="24" spans="2:14" x14ac:dyDescent="0.25">
      <c r="L24" s="17"/>
    </row>
    <row r="26" spans="2:14" x14ac:dyDescent="0.25">
      <c r="L26" s="17"/>
    </row>
    <row r="27" spans="2:14" x14ac:dyDescent="0.25">
      <c r="L27" s="17"/>
    </row>
  </sheetData>
  <mergeCells count="14">
    <mergeCell ref="K6:K7"/>
    <mergeCell ref="L6:L7"/>
    <mergeCell ref="B18:J18"/>
    <mergeCell ref="B20:M20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11811023622047245" right="0.31496062992125984" top="0.15748031496062992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78C7-A914-4D8B-ACFB-33D9BB2FEDD5}">
  <dimension ref="A1:N35"/>
  <sheetViews>
    <sheetView tabSelected="1" topLeftCell="A4" workbookViewId="0">
      <selection activeCell="H13" sqref="H13"/>
    </sheetView>
  </sheetViews>
  <sheetFormatPr defaultRowHeight="15" x14ac:dyDescent="0.25"/>
  <cols>
    <col min="1" max="1" width="2.28515625" style="36" customWidth="1"/>
    <col min="2" max="2" width="5.42578125" style="36" customWidth="1"/>
    <col min="3" max="3" width="11.28515625" style="36" customWidth="1"/>
    <col min="4" max="4" width="29.5703125" style="36" customWidth="1"/>
    <col min="5" max="5" width="21.140625" style="49" customWidth="1"/>
    <col min="6" max="6" width="22" style="49" customWidth="1"/>
    <col min="7" max="7" width="19" style="36" customWidth="1"/>
    <col min="8" max="8" width="26" style="36" customWidth="1"/>
    <col min="9" max="9" width="18.5703125" style="36" bestFit="1" customWidth="1"/>
    <col min="10" max="10" width="17.7109375" style="36" customWidth="1"/>
    <col min="11" max="11" width="15.7109375" style="36" customWidth="1"/>
    <col min="12" max="12" width="18.7109375" style="36" customWidth="1"/>
    <col min="13" max="13" width="21" style="49" customWidth="1"/>
    <col min="14" max="14" width="9.140625" style="36"/>
    <col min="15" max="15" width="11" style="36" bestFit="1" customWidth="1"/>
    <col min="16" max="16384" width="9.140625" style="36"/>
  </cols>
  <sheetData>
    <row r="1" spans="1:13" ht="16.5" x14ac:dyDescent="0.25">
      <c r="A1" s="33"/>
      <c r="B1" s="33"/>
      <c r="C1" s="33"/>
      <c r="D1" s="33"/>
      <c r="E1" s="34"/>
      <c r="F1" s="34"/>
      <c r="G1" s="33"/>
      <c r="H1" s="33"/>
      <c r="I1" s="33"/>
      <c r="J1" s="33"/>
      <c r="K1" s="33"/>
      <c r="L1" s="33"/>
      <c r="M1" s="35" t="s">
        <v>22</v>
      </c>
    </row>
    <row r="2" spans="1:13" ht="16.5" x14ac:dyDescent="0.25">
      <c r="A2" s="33"/>
      <c r="B2" s="33"/>
      <c r="C2" s="33"/>
      <c r="D2" s="33"/>
      <c r="E2" s="34"/>
      <c r="F2" s="34"/>
      <c r="G2" s="33"/>
      <c r="H2" s="33"/>
      <c r="I2" s="33"/>
      <c r="J2" s="33"/>
      <c r="K2" s="33"/>
      <c r="L2" s="33"/>
      <c r="M2" s="33"/>
    </row>
    <row r="3" spans="1:13" ht="16.5" x14ac:dyDescent="0.25">
      <c r="A3" s="33"/>
      <c r="B3" s="37" t="s">
        <v>23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6.5" x14ac:dyDescent="0.25">
      <c r="A4" s="33"/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6.5" x14ac:dyDescent="0.25">
      <c r="A5" s="33"/>
      <c r="B5" s="33"/>
      <c r="C5" s="33"/>
      <c r="D5" s="33"/>
      <c r="E5" s="34"/>
      <c r="F5" s="34"/>
      <c r="G5" s="33"/>
      <c r="H5" s="33"/>
      <c r="I5" s="33"/>
      <c r="J5" s="33"/>
      <c r="K5" s="33"/>
      <c r="L5" s="33"/>
      <c r="M5" s="33"/>
    </row>
    <row r="6" spans="1:13" ht="78.75" x14ac:dyDescent="0.25"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7</v>
      </c>
      <c r="I6" s="39"/>
      <c r="J6" s="39" t="s">
        <v>8</v>
      </c>
      <c r="K6" s="39" t="s">
        <v>9</v>
      </c>
      <c r="L6" s="39" t="s">
        <v>10</v>
      </c>
      <c r="M6" s="40" t="s">
        <v>11</v>
      </c>
    </row>
    <row r="7" spans="1:13" ht="15.75" x14ac:dyDescent="0.25">
      <c r="B7" s="39"/>
      <c r="C7" s="39"/>
      <c r="D7" s="39"/>
      <c r="E7" s="39"/>
      <c r="F7" s="39"/>
      <c r="G7" s="39"/>
      <c r="H7" s="41" t="s">
        <v>12</v>
      </c>
      <c r="I7" s="41" t="s">
        <v>13</v>
      </c>
      <c r="J7" s="39"/>
      <c r="K7" s="39"/>
      <c r="L7" s="39"/>
      <c r="M7" s="41" t="s">
        <v>14</v>
      </c>
    </row>
    <row r="8" spans="1:13" ht="45" x14ac:dyDescent="0.25">
      <c r="B8" s="42">
        <v>1</v>
      </c>
      <c r="C8" s="42" t="s">
        <v>21</v>
      </c>
      <c r="D8" s="42" t="s">
        <v>25</v>
      </c>
      <c r="E8" s="42" t="s">
        <v>26</v>
      </c>
      <c r="F8" s="42" t="s">
        <v>18</v>
      </c>
      <c r="G8" s="42" t="s">
        <v>27</v>
      </c>
      <c r="H8" s="43" t="s">
        <v>28</v>
      </c>
      <c r="I8" s="23" t="s">
        <v>29</v>
      </c>
      <c r="J8" s="23" t="s">
        <v>30</v>
      </c>
      <c r="K8" s="24">
        <v>1</v>
      </c>
      <c r="L8" s="12">
        <v>1125000</v>
      </c>
      <c r="M8" s="12">
        <f t="shared" ref="M8:M21" si="0">+L8*K8/1000</f>
        <v>1125</v>
      </c>
    </row>
    <row r="9" spans="1:13" ht="45" x14ac:dyDescent="0.25">
      <c r="B9" s="42">
        <v>2</v>
      </c>
      <c r="C9" s="42" t="s">
        <v>21</v>
      </c>
      <c r="D9" s="42" t="s">
        <v>25</v>
      </c>
      <c r="E9" s="42" t="s">
        <v>26</v>
      </c>
      <c r="F9" s="42" t="s">
        <v>18</v>
      </c>
      <c r="G9" s="42" t="s">
        <v>31</v>
      </c>
      <c r="H9" s="43" t="s">
        <v>32</v>
      </c>
      <c r="I9" s="23" t="s">
        <v>33</v>
      </c>
      <c r="J9" s="23" t="s">
        <v>30</v>
      </c>
      <c r="K9" s="24">
        <v>1</v>
      </c>
      <c r="L9" s="12">
        <v>1925120</v>
      </c>
      <c r="M9" s="12">
        <f t="shared" si="0"/>
        <v>1925.12</v>
      </c>
    </row>
    <row r="10" spans="1:13" ht="45" x14ac:dyDescent="0.25">
      <c r="B10" s="42">
        <v>3</v>
      </c>
      <c r="C10" s="42" t="s">
        <v>21</v>
      </c>
      <c r="D10" s="42" t="s">
        <v>34</v>
      </c>
      <c r="E10" s="42" t="s">
        <v>26</v>
      </c>
      <c r="F10" s="42" t="s">
        <v>18</v>
      </c>
      <c r="G10" s="42" t="s">
        <v>35</v>
      </c>
      <c r="H10" s="43" t="s">
        <v>36</v>
      </c>
      <c r="I10" s="23" t="s">
        <v>37</v>
      </c>
      <c r="J10" s="23" t="s">
        <v>30</v>
      </c>
      <c r="K10" s="24">
        <v>1</v>
      </c>
      <c r="L10" s="12">
        <v>290000</v>
      </c>
      <c r="M10" s="12">
        <f t="shared" si="0"/>
        <v>290</v>
      </c>
    </row>
    <row r="11" spans="1:13" ht="45" x14ac:dyDescent="0.25">
      <c r="B11" s="42">
        <v>4</v>
      </c>
      <c r="C11" s="42" t="s">
        <v>21</v>
      </c>
      <c r="D11" s="42" t="s">
        <v>38</v>
      </c>
      <c r="E11" s="42" t="s">
        <v>26</v>
      </c>
      <c r="F11" s="42" t="s">
        <v>18</v>
      </c>
      <c r="G11" s="42" t="s">
        <v>39</v>
      </c>
      <c r="H11" s="43" t="s">
        <v>40</v>
      </c>
      <c r="I11" s="23" t="s">
        <v>41</v>
      </c>
      <c r="J11" s="23" t="s">
        <v>30</v>
      </c>
      <c r="K11" s="24">
        <v>1</v>
      </c>
      <c r="L11" s="12">
        <v>4388000</v>
      </c>
      <c r="M11" s="12">
        <f t="shared" si="0"/>
        <v>4388</v>
      </c>
    </row>
    <row r="12" spans="1:13" ht="45" x14ac:dyDescent="0.25">
      <c r="B12" s="42">
        <v>5</v>
      </c>
      <c r="C12" s="42" t="s">
        <v>21</v>
      </c>
      <c r="D12" s="42" t="s">
        <v>42</v>
      </c>
      <c r="E12" s="42" t="s">
        <v>26</v>
      </c>
      <c r="F12" s="42" t="s">
        <v>18</v>
      </c>
      <c r="G12" s="42" t="s">
        <v>43</v>
      </c>
      <c r="H12" s="44" t="s">
        <v>44</v>
      </c>
      <c r="I12" s="23" t="s">
        <v>45</v>
      </c>
      <c r="J12" s="23" t="s">
        <v>19</v>
      </c>
      <c r="K12" s="24">
        <v>10</v>
      </c>
      <c r="L12" s="12">
        <v>36000</v>
      </c>
      <c r="M12" s="12">
        <f t="shared" si="0"/>
        <v>360</v>
      </c>
    </row>
    <row r="13" spans="1:13" ht="45" x14ac:dyDescent="0.25">
      <c r="B13" s="42">
        <v>6</v>
      </c>
      <c r="C13" s="42" t="s">
        <v>21</v>
      </c>
      <c r="D13" s="42" t="s">
        <v>46</v>
      </c>
      <c r="E13" s="42" t="s">
        <v>26</v>
      </c>
      <c r="F13" s="42" t="s">
        <v>18</v>
      </c>
      <c r="G13" s="42" t="s">
        <v>47</v>
      </c>
      <c r="H13" s="44" t="s">
        <v>48</v>
      </c>
      <c r="I13" s="23" t="s">
        <v>49</v>
      </c>
      <c r="J13" s="23" t="s">
        <v>19</v>
      </c>
      <c r="K13" s="24">
        <v>1</v>
      </c>
      <c r="L13" s="12">
        <v>160000</v>
      </c>
      <c r="M13" s="12">
        <f t="shared" si="0"/>
        <v>160</v>
      </c>
    </row>
    <row r="14" spans="1:13" ht="45" x14ac:dyDescent="0.25">
      <c r="B14" s="42">
        <v>7</v>
      </c>
      <c r="C14" s="42" t="s">
        <v>21</v>
      </c>
      <c r="D14" s="42" t="s">
        <v>46</v>
      </c>
      <c r="E14" s="42" t="s">
        <v>26</v>
      </c>
      <c r="F14" s="42" t="s">
        <v>18</v>
      </c>
      <c r="G14" s="42" t="s">
        <v>50</v>
      </c>
      <c r="H14" s="44" t="s">
        <v>48</v>
      </c>
      <c r="I14" s="23" t="s">
        <v>49</v>
      </c>
      <c r="J14" s="23" t="s">
        <v>19</v>
      </c>
      <c r="K14" s="24">
        <v>1</v>
      </c>
      <c r="L14" s="12">
        <v>1200000</v>
      </c>
      <c r="M14" s="12">
        <f t="shared" si="0"/>
        <v>1200</v>
      </c>
    </row>
    <row r="15" spans="1:13" ht="63" x14ac:dyDescent="0.25">
      <c r="B15" s="42">
        <v>8</v>
      </c>
      <c r="C15" s="42" t="s">
        <v>21</v>
      </c>
      <c r="D15" s="42" t="s">
        <v>34</v>
      </c>
      <c r="E15" s="42" t="s">
        <v>26</v>
      </c>
      <c r="F15" s="42" t="s">
        <v>18</v>
      </c>
      <c r="G15" s="42" t="s">
        <v>51</v>
      </c>
      <c r="H15" s="44" t="s">
        <v>52</v>
      </c>
      <c r="I15" s="23" t="s">
        <v>53</v>
      </c>
      <c r="J15" s="23" t="s">
        <v>30</v>
      </c>
      <c r="K15" s="24">
        <v>1</v>
      </c>
      <c r="L15" s="12">
        <v>750000</v>
      </c>
      <c r="M15" s="12">
        <f t="shared" si="0"/>
        <v>750</v>
      </c>
    </row>
    <row r="16" spans="1:13" ht="45" x14ac:dyDescent="0.25">
      <c r="B16" s="42">
        <v>9</v>
      </c>
      <c r="C16" s="42" t="s">
        <v>21</v>
      </c>
      <c r="D16" s="42" t="s">
        <v>54</v>
      </c>
      <c r="E16" s="42" t="s">
        <v>26</v>
      </c>
      <c r="F16" s="42" t="s">
        <v>18</v>
      </c>
      <c r="G16" s="42" t="s">
        <v>55</v>
      </c>
      <c r="H16" s="44" t="s">
        <v>56</v>
      </c>
      <c r="I16" s="23" t="s">
        <v>57</v>
      </c>
      <c r="J16" s="23" t="s">
        <v>19</v>
      </c>
      <c r="K16" s="24">
        <v>10</v>
      </c>
      <c r="L16" s="12">
        <v>99999</v>
      </c>
      <c r="M16" s="12">
        <f t="shared" si="0"/>
        <v>999.99</v>
      </c>
    </row>
    <row r="17" spans="2:14" ht="45" x14ac:dyDescent="0.25">
      <c r="B17" s="42">
        <v>10</v>
      </c>
      <c r="C17" s="42" t="s">
        <v>21</v>
      </c>
      <c r="D17" s="42" t="s">
        <v>58</v>
      </c>
      <c r="E17" s="42" t="s">
        <v>26</v>
      </c>
      <c r="F17" s="42" t="s">
        <v>18</v>
      </c>
      <c r="G17" s="42" t="s">
        <v>59</v>
      </c>
      <c r="H17" s="44" t="s">
        <v>60</v>
      </c>
      <c r="I17" s="23" t="s">
        <v>61</v>
      </c>
      <c r="J17" s="23" t="s">
        <v>30</v>
      </c>
      <c r="K17" s="24">
        <v>1</v>
      </c>
      <c r="L17" s="12">
        <v>6035000</v>
      </c>
      <c r="M17" s="12">
        <f t="shared" si="0"/>
        <v>6035</v>
      </c>
    </row>
    <row r="18" spans="2:14" ht="45" x14ac:dyDescent="0.25">
      <c r="B18" s="42">
        <v>11</v>
      </c>
      <c r="C18" s="42" t="s">
        <v>21</v>
      </c>
      <c r="D18" s="42" t="s">
        <v>46</v>
      </c>
      <c r="E18" s="42" t="s">
        <v>26</v>
      </c>
      <c r="F18" s="42" t="s">
        <v>18</v>
      </c>
      <c r="G18" s="42" t="s">
        <v>62</v>
      </c>
      <c r="H18" s="44" t="s">
        <v>48</v>
      </c>
      <c r="I18" s="23" t="s">
        <v>49</v>
      </c>
      <c r="J18" s="23" t="s">
        <v>30</v>
      </c>
      <c r="K18" s="24">
        <v>1</v>
      </c>
      <c r="L18" s="12">
        <v>480000</v>
      </c>
      <c r="M18" s="12">
        <f t="shared" si="0"/>
        <v>480</v>
      </c>
    </row>
    <row r="19" spans="2:14" ht="45" x14ac:dyDescent="0.25">
      <c r="B19" s="42">
        <v>12</v>
      </c>
      <c r="C19" s="42" t="s">
        <v>21</v>
      </c>
      <c r="D19" s="42" t="s">
        <v>46</v>
      </c>
      <c r="E19" s="42" t="s">
        <v>26</v>
      </c>
      <c r="F19" s="42" t="s">
        <v>18</v>
      </c>
      <c r="G19" s="42" t="s">
        <v>63</v>
      </c>
      <c r="H19" s="44" t="s">
        <v>48</v>
      </c>
      <c r="I19" s="23" t="s">
        <v>49</v>
      </c>
      <c r="J19" s="23" t="s">
        <v>30</v>
      </c>
      <c r="K19" s="24">
        <v>1</v>
      </c>
      <c r="L19" s="12">
        <v>410000</v>
      </c>
      <c r="M19" s="12">
        <f t="shared" si="0"/>
        <v>410</v>
      </c>
    </row>
    <row r="20" spans="2:14" ht="90" x14ac:dyDescent="0.25">
      <c r="B20" s="42">
        <v>13</v>
      </c>
      <c r="C20" s="42" t="s">
        <v>21</v>
      </c>
      <c r="D20" s="42" t="s">
        <v>64</v>
      </c>
      <c r="E20" s="42" t="s">
        <v>17</v>
      </c>
      <c r="F20" s="42" t="s">
        <v>18</v>
      </c>
      <c r="G20" s="42" t="s">
        <v>65</v>
      </c>
      <c r="H20" s="44" t="s">
        <v>66</v>
      </c>
      <c r="I20" s="23" t="s">
        <v>67</v>
      </c>
      <c r="J20" s="23" t="s">
        <v>30</v>
      </c>
      <c r="K20" s="24">
        <v>1</v>
      </c>
      <c r="L20" s="12">
        <v>8896050</v>
      </c>
      <c r="M20" s="12">
        <f t="shared" si="0"/>
        <v>8896.0499999999993</v>
      </c>
    </row>
    <row r="21" spans="2:14" ht="47.25" x14ac:dyDescent="0.25">
      <c r="B21" s="42">
        <v>14</v>
      </c>
      <c r="C21" s="42" t="s">
        <v>21</v>
      </c>
      <c r="D21" s="42" t="s">
        <v>68</v>
      </c>
      <c r="E21" s="42" t="s">
        <v>17</v>
      </c>
      <c r="F21" s="42" t="s">
        <v>18</v>
      </c>
      <c r="G21" s="42" t="s">
        <v>69</v>
      </c>
      <c r="H21" s="44" t="s">
        <v>70</v>
      </c>
      <c r="I21" s="23" t="s">
        <v>71</v>
      </c>
      <c r="J21" s="23" t="s">
        <v>19</v>
      </c>
      <c r="K21" s="24">
        <v>50</v>
      </c>
      <c r="L21" s="12">
        <v>574000</v>
      </c>
      <c r="M21" s="12">
        <f t="shared" si="0"/>
        <v>28700</v>
      </c>
    </row>
    <row r="22" spans="2:14" ht="15.75" x14ac:dyDescent="0.25">
      <c r="B22" s="45"/>
      <c r="C22" s="42"/>
      <c r="D22" s="42"/>
      <c r="E22" s="42"/>
      <c r="F22" s="46"/>
      <c r="G22" s="42"/>
      <c r="H22" s="44"/>
      <c r="I22" s="23"/>
      <c r="J22" s="23"/>
      <c r="K22" s="47"/>
      <c r="L22" s="47"/>
      <c r="M22" s="47">
        <f>SUM(M8:M21)</f>
        <v>55719.16</v>
      </c>
    </row>
    <row r="23" spans="2:14" ht="15.75" x14ac:dyDescent="0.25">
      <c r="B23" s="27" t="s">
        <v>15</v>
      </c>
      <c r="C23" s="28"/>
      <c r="D23" s="28"/>
      <c r="E23" s="28"/>
      <c r="F23" s="28"/>
      <c r="G23" s="28"/>
      <c r="H23" s="28"/>
      <c r="I23" s="28"/>
      <c r="J23" s="29"/>
      <c r="K23" s="48"/>
      <c r="L23" s="48"/>
      <c r="M23" s="48">
        <f>+M22</f>
        <v>55719.16</v>
      </c>
    </row>
    <row r="24" spans="2:14" x14ac:dyDescent="0.25">
      <c r="K24" s="50"/>
      <c r="L24" s="50"/>
      <c r="M24" s="50"/>
    </row>
    <row r="25" spans="2:14" ht="30.75" customHeight="1" x14ac:dyDescent="0.25">
      <c r="B25" s="51" t="s">
        <v>16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2:14" x14ac:dyDescent="0.25">
      <c r="K26" s="50">
        <f>SUBTOTAL(9,K24)</f>
        <v>0</v>
      </c>
      <c r="L26" s="50"/>
      <c r="M26" s="50"/>
    </row>
    <row r="27" spans="2:14" x14ac:dyDescent="0.25">
      <c r="K27" s="52"/>
      <c r="L27" s="52"/>
      <c r="M27" s="52"/>
    </row>
    <row r="28" spans="2:14" x14ac:dyDescent="0.25">
      <c r="L28" s="53"/>
    </row>
    <row r="29" spans="2:14" x14ac:dyDescent="0.25">
      <c r="J29" s="53"/>
      <c r="L29" s="53"/>
    </row>
    <row r="30" spans="2:14" x14ac:dyDescent="0.25">
      <c r="J30" s="36" t="s">
        <v>72</v>
      </c>
      <c r="K30" s="52">
        <v>3</v>
      </c>
      <c r="L30" s="53"/>
      <c r="M30" s="52">
        <v>9168</v>
      </c>
    </row>
    <row r="31" spans="2:14" x14ac:dyDescent="0.25">
      <c r="J31" s="53" t="s">
        <v>73</v>
      </c>
      <c r="K31" s="52">
        <v>14</v>
      </c>
      <c r="L31" s="53"/>
      <c r="M31" s="52">
        <f>+M22</f>
        <v>55719.16</v>
      </c>
    </row>
    <row r="32" spans="2:14" x14ac:dyDescent="0.25">
      <c r="I32" s="36" t="s">
        <v>74</v>
      </c>
      <c r="J32" s="36" t="s">
        <v>72</v>
      </c>
      <c r="K32" s="52">
        <v>3</v>
      </c>
      <c r="L32" s="53"/>
      <c r="M32" s="52">
        <v>6900</v>
      </c>
      <c r="N32" s="52"/>
    </row>
    <row r="33" spans="10:14" x14ac:dyDescent="0.25">
      <c r="J33" s="53" t="s">
        <v>73</v>
      </c>
      <c r="K33" s="52">
        <v>0</v>
      </c>
      <c r="L33" s="52"/>
      <c r="M33" s="52">
        <v>0</v>
      </c>
    </row>
    <row r="34" spans="10:14" x14ac:dyDescent="0.25">
      <c r="J34" s="36" t="s">
        <v>72</v>
      </c>
      <c r="K34" s="52">
        <f>+K30-K32</f>
        <v>0</v>
      </c>
      <c r="M34" s="52">
        <f>+M30-M32</f>
        <v>2268</v>
      </c>
    </row>
    <row r="35" spans="10:14" x14ac:dyDescent="0.25">
      <c r="J35" s="53" t="s">
        <v>73</v>
      </c>
      <c r="K35" s="52">
        <f>+K31-K33</f>
        <v>14</v>
      </c>
      <c r="L35" s="52"/>
      <c r="M35" s="52">
        <f>+M31-M33</f>
        <v>55719.16</v>
      </c>
      <c r="N35" s="52"/>
    </row>
  </sheetData>
  <mergeCells count="14">
    <mergeCell ref="K6:K7"/>
    <mergeCell ref="L6:L7"/>
    <mergeCell ref="B23:J23"/>
    <mergeCell ref="B25:M25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 илова-асосий воситалар (4-кв)</vt:lpstr>
      <vt:lpstr>5 илова ТМЗ</vt:lpstr>
      <vt:lpstr>'4 илова-асосий воситалар (4-кв)'!Заголовки_для_печати</vt:lpstr>
      <vt:lpstr>'4 илова-асосий воситалар (4-кв)'!Область_печати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Suyunov Fozil</dc:creator>
  <cp:lastModifiedBy>azamatziyatdinov@gmail.com</cp:lastModifiedBy>
  <dcterms:created xsi:type="dcterms:W3CDTF">2022-12-30T13:55:05Z</dcterms:created>
  <dcterms:modified xsi:type="dcterms:W3CDTF">2025-01-13T04:49:57Z</dcterms:modified>
</cp:coreProperties>
</file>