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рабочий столик\Open data\2024\3-чорак\Фозил ака\"/>
    </mc:Choice>
  </mc:AlternateContent>
  <xr:revisionPtr revIDLastSave="0" documentId="8_{51FB5B74-C427-45A2-907F-8B1EC941EF88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1-чорак" sheetId="1" r:id="rId1"/>
    <sheet name="5-Ilov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K18" i="2"/>
  <c r="J18" i="2"/>
  <c r="I18" i="2"/>
  <c r="H18" i="2"/>
  <c r="G16" i="2"/>
  <c r="G15" i="2"/>
  <c r="G14" i="2"/>
  <c r="G13" i="2"/>
  <c r="G12" i="2"/>
  <c r="G11" i="2"/>
  <c r="G10" i="2"/>
  <c r="G9" i="2"/>
  <c r="G18" i="2" l="1"/>
  <c r="L12" i="1" l="1"/>
  <c r="L11" i="1"/>
  <c r="L10" i="1"/>
  <c r="L9" i="1"/>
  <c r="L8" i="1"/>
  <c r="L7" i="1"/>
  <c r="L6" i="1" l="1"/>
  <c r="L4" i="1" l="1"/>
  <c r="L5" i="1"/>
  <c r="L13" i="1" l="1"/>
  <c r="L15" i="1" s="1"/>
  <c r="G13" i="1"/>
  <c r="K13" i="1"/>
  <c r="K15" i="1" s="1"/>
  <c r="J13" i="1"/>
  <c r="J15" i="1" s="1"/>
  <c r="I13" i="1"/>
  <c r="I15" i="1" s="1"/>
</calcChain>
</file>

<file path=xl/sharedStrings.xml><?xml version="1.0" encoding="utf-8"?>
<sst xmlns="http://schemas.openxmlformats.org/spreadsheetml/2006/main" count="173" uniqueCount="67">
  <si>
    <t>№</t>
  </si>
  <si>
    <t>Ф,И,О.</t>
  </si>
  <si>
    <t>Хизмат сафари гувохномаси №</t>
  </si>
  <si>
    <t>Хизмат сафари буйруғи номери ва санаси</t>
  </si>
  <si>
    <t>Хизмат сафари куни</t>
  </si>
  <si>
    <t>Кунлик харажат</t>
  </si>
  <si>
    <t>Жами</t>
  </si>
  <si>
    <t>Транспорт харажати</t>
  </si>
  <si>
    <t>Ётокхона харажати</t>
  </si>
  <si>
    <t>Хизмат сафари манзили</t>
  </si>
  <si>
    <t>Хизмат сафари мақсади</t>
  </si>
  <si>
    <t>Лавозими</t>
  </si>
  <si>
    <t>Сайёр қабул</t>
  </si>
  <si>
    <t>Юсупов У.М.</t>
  </si>
  <si>
    <t>Директор</t>
  </si>
  <si>
    <t>Алиев А.О.</t>
  </si>
  <si>
    <t>Матбуот котиби</t>
  </si>
  <si>
    <t>Бўлим бошлиғи</t>
  </si>
  <si>
    <t>Ўрганиш</t>
  </si>
  <si>
    <t>Директор ўринбосари</t>
  </si>
  <si>
    <t>Самарқанд вилояти</t>
  </si>
  <si>
    <t>Фарғона вилояти</t>
  </si>
  <si>
    <t>Қашқадарё вилояти</t>
  </si>
  <si>
    <t>Хоразм вилояти</t>
  </si>
  <si>
    <t>Садиков Ш.Г</t>
  </si>
  <si>
    <t>ХИЗМАТ САФАРИ ТЎҒРИСИДА 1-ЧОРАК БЎЙИЧА МАЪЛУМОТ</t>
  </si>
  <si>
    <t>Мирзаев Л.Т.</t>
  </si>
  <si>
    <t>Суюнов О.</t>
  </si>
  <si>
    <t>Бош мутахассис</t>
  </si>
  <si>
    <t>бюджет</t>
  </si>
  <si>
    <t>внебюджет</t>
  </si>
  <si>
    <t>№7 22,01,2024й</t>
  </si>
  <si>
    <t>№8 23,01,2024й</t>
  </si>
  <si>
    <t>№21 16,02,2024й</t>
  </si>
  <si>
    <t>№4s 16,02,2024й</t>
  </si>
  <si>
    <t>№5s 27,02,2024й</t>
  </si>
  <si>
    <t>№8s 13,03,2024й</t>
  </si>
  <si>
    <t xml:space="preserve">Mansabdor shaxslarning xizmat safarlari xarajatlari toʻgʻrisidagi </t>
  </si>
  <si>
    <t>MAʼLUMOTLAR</t>
  </si>
  <si>
    <t>Oʻzbekiston Respublikasi hududidagi xizmat safarlari</t>
  </si>
  <si>
    <t>T/r</t>
  </si>
  <si>
    <t>Xizmat safarining qisqacha maqsadi</t>
  </si>
  <si>
    <t>Xizmat safari amalga oshirilgan hudud</t>
  </si>
  <si>
    <r>
      <t xml:space="preserve">Xizmat safarining davomiylik muddati </t>
    </r>
    <r>
      <rPr>
        <i/>
        <sz val="10"/>
        <color theme="1"/>
        <rFont val="Times New Roman"/>
        <family val="1"/>
        <charset val="204"/>
      </rPr>
      <t>(sutkada)</t>
    </r>
  </si>
  <si>
    <t>Xizmat safarini amalga oshirgan xodimning familiyasi va ismi</t>
  </si>
  <si>
    <t>Moliyalashtirish manbasi</t>
  </si>
  <si>
    <t>Jami xarajat</t>
  </si>
  <si>
    <r>
      <t xml:space="preserve">Shundan, xarajat turlari </t>
    </r>
    <r>
      <rPr>
        <i/>
        <sz val="10"/>
        <color theme="1"/>
        <rFont val="Times New Roman"/>
        <family val="1"/>
        <charset val="204"/>
      </rPr>
      <t>(soʻmda)</t>
    </r>
  </si>
  <si>
    <t>Kundalik xarajatlar</t>
  </si>
  <si>
    <r>
      <t xml:space="preserve">Turar joy bilan bogʻliq </t>
    </r>
    <r>
      <rPr>
        <i/>
        <sz val="9"/>
        <color theme="1"/>
        <rFont val="Times New Roman"/>
        <family val="1"/>
        <charset val="204"/>
      </rPr>
      <t>(mehmonxona yoki turar joy ijarasi) xarajatlar</t>
    </r>
  </si>
  <si>
    <t>Yoʻl xarajatlari</t>
  </si>
  <si>
    <t>Boshqa xarajatlari</t>
  </si>
  <si>
    <t>1-chorak</t>
  </si>
  <si>
    <t>Oʻzbekiston Respublikasining Davlat budjeti</t>
  </si>
  <si>
    <t>Maʼlumotlar eʼlon qilinayotgan davr boʻyicha jami:</t>
  </si>
  <si>
    <t>2-chorak</t>
  </si>
  <si>
    <t>Медиа форум</t>
  </si>
  <si>
    <t>Қорақалпоғистон Республикаси</t>
  </si>
  <si>
    <t>Жиззах вилояти</t>
  </si>
  <si>
    <t>Файзуллаев А.А.</t>
  </si>
  <si>
    <t>Бухоро вилояти</t>
  </si>
  <si>
    <t>Халқаро конференция</t>
  </si>
  <si>
    <t>Юсупов Д.З.</t>
  </si>
  <si>
    <t>пресс-тур</t>
  </si>
  <si>
    <t>Сирдарё вилояти</t>
  </si>
  <si>
    <t>Юнусов Б.Р.</t>
  </si>
  <si>
    <t>Наманган вилояти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</si>
</sst>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₽_-;\-* #,##0\ _₽_-;_-* &quot;-&quot;\ _₽_-;_-@_-"/>
    <numFmt numFmtId="43" formatCode="_-* #,##0.00\ _₽_-;\-* #,##0.00\ _₽_-;_-* &quot;-&quot;??\ _₽_-;_-@_-"/>
    <numFmt numFmtId="164" formatCode="#,##0_ ;\-#,##0\ "/>
    <numFmt numFmtId="165" formatCode="_-* #,##0.00_р_._-;\-* #,##0.00_р_._-;_-* &quot;-&quot;??_р_._-;_-@_-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F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horizontal="center" vertical="center" wrapText="1"/>
    </xf>
    <xf numFmtId="0" fontId="1" fillId="0" borderId="0" xfId="2"/>
    <xf numFmtId="0" fontId="8" fillId="0" borderId="0" xfId="2" applyFont="1"/>
    <xf numFmtId="0" fontId="9" fillId="0" borderId="0" xfId="2" applyFont="1" applyAlignment="1">
      <alignment horizontal="left" vertical="center" indent="15"/>
    </xf>
    <xf numFmtId="0" fontId="8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1" fontId="8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41" fontId="13" fillId="0" borderId="1" xfId="2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zoomScale="80" zoomScaleNormal="100" workbookViewId="0">
      <pane xSplit="2" topLeftCell="C1" activePane="topRight" state="frozen"/>
      <selection pane="topRight" activeCell="L16" sqref="L16"/>
    </sheetView>
  </sheetViews>
  <sheetFormatPr defaultRowHeight="15" x14ac:dyDescent="0.2"/>
  <cols>
    <col min="1" max="1" width="5.42578125" style="3" customWidth="1"/>
    <col min="2" max="3" width="18.140625" style="3" customWidth="1"/>
    <col min="4" max="4" width="12.28515625" style="3" customWidth="1"/>
    <col min="5" max="5" width="15.28515625" style="3" customWidth="1"/>
    <col min="6" max="6" width="18.85546875" style="3" customWidth="1"/>
    <col min="7" max="7" width="10.28515625" style="3" customWidth="1"/>
    <col min="8" max="8" width="17" style="3" customWidth="1"/>
    <col min="9" max="9" width="15.140625" style="3" bestFit="1" customWidth="1"/>
    <col min="10" max="10" width="18.140625" style="3" bestFit="1" customWidth="1"/>
    <col min="11" max="11" width="15.5703125" style="3" customWidth="1"/>
    <col min="12" max="12" width="15.85546875" style="3" bestFit="1" customWidth="1"/>
    <col min="13" max="13" width="9.140625" style="3"/>
    <col min="14" max="14" width="17.85546875" style="3" customWidth="1"/>
    <col min="15" max="16384" width="9.140625" style="3"/>
  </cols>
  <sheetData>
    <row r="1" spans="1:14" s="1" customFormat="1" ht="28.5" customHeight="1" x14ac:dyDescent="0.2">
      <c r="B1" s="22" t="s">
        <v>25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4" ht="59.25" customHeight="1" x14ac:dyDescent="0.2">
      <c r="A3" s="2" t="s">
        <v>0</v>
      </c>
      <c r="B3" s="2" t="s">
        <v>1</v>
      </c>
      <c r="C3" s="2" t="s">
        <v>11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9</v>
      </c>
      <c r="I3" s="2" t="s">
        <v>5</v>
      </c>
      <c r="J3" s="2" t="s">
        <v>8</v>
      </c>
      <c r="K3" s="2" t="s">
        <v>7</v>
      </c>
      <c r="L3" s="2" t="s">
        <v>6</v>
      </c>
    </row>
    <row r="4" spans="1:14" ht="30" x14ac:dyDescent="0.2">
      <c r="A4" s="4">
        <v>1</v>
      </c>
      <c r="B4" s="9" t="s">
        <v>13</v>
      </c>
      <c r="C4" s="4" t="s">
        <v>14</v>
      </c>
      <c r="D4" s="10">
        <v>1</v>
      </c>
      <c r="E4" s="4" t="s">
        <v>31</v>
      </c>
      <c r="F4" s="4" t="s">
        <v>12</v>
      </c>
      <c r="G4" s="8">
        <v>2</v>
      </c>
      <c r="H4" s="10" t="s">
        <v>22</v>
      </c>
      <c r="I4" s="7">
        <v>68000</v>
      </c>
      <c r="J4" s="7">
        <v>900000</v>
      </c>
      <c r="K4" s="7">
        <v>579448</v>
      </c>
      <c r="L4" s="7">
        <f t="shared" ref="L4" si="0">+J4+I4+K4</f>
        <v>1547448</v>
      </c>
    </row>
    <row r="5" spans="1:14" ht="30" x14ac:dyDescent="0.2">
      <c r="A5" s="4">
        <v>2</v>
      </c>
      <c r="B5" s="9" t="s">
        <v>15</v>
      </c>
      <c r="C5" s="4" t="s">
        <v>16</v>
      </c>
      <c r="D5" s="10">
        <v>2</v>
      </c>
      <c r="E5" s="4" t="s">
        <v>31</v>
      </c>
      <c r="F5" s="4" t="s">
        <v>12</v>
      </c>
      <c r="G5" s="8">
        <v>2</v>
      </c>
      <c r="H5" s="10" t="s">
        <v>22</v>
      </c>
      <c r="I5" s="7">
        <v>68000</v>
      </c>
      <c r="J5" s="7">
        <v>750000</v>
      </c>
      <c r="K5" s="7">
        <v>471448</v>
      </c>
      <c r="L5" s="7">
        <f>+J5+I5+K5</f>
        <v>1289448</v>
      </c>
      <c r="N5" s="11"/>
    </row>
    <row r="6" spans="1:14" ht="30" x14ac:dyDescent="0.2">
      <c r="A6" s="4">
        <v>3</v>
      </c>
      <c r="B6" s="9" t="s">
        <v>26</v>
      </c>
      <c r="C6" s="4" t="s">
        <v>17</v>
      </c>
      <c r="D6" s="10">
        <v>3</v>
      </c>
      <c r="E6" s="4" t="s">
        <v>32</v>
      </c>
      <c r="F6" s="4" t="s">
        <v>18</v>
      </c>
      <c r="G6" s="8">
        <v>2</v>
      </c>
      <c r="H6" s="10" t="s">
        <v>22</v>
      </c>
      <c r="I6" s="7">
        <v>68000</v>
      </c>
      <c r="J6" s="7">
        <v>350000</v>
      </c>
      <c r="K6" s="7">
        <v>295800</v>
      </c>
      <c r="L6" s="7">
        <f>+J6+I6+K6</f>
        <v>713800</v>
      </c>
    </row>
    <row r="7" spans="1:14" ht="30" x14ac:dyDescent="0.2">
      <c r="A7" s="4">
        <v>4</v>
      </c>
      <c r="B7" s="9" t="s">
        <v>27</v>
      </c>
      <c r="C7" s="4" t="s">
        <v>28</v>
      </c>
      <c r="D7" s="10">
        <v>4</v>
      </c>
      <c r="E7" s="4" t="s">
        <v>33</v>
      </c>
      <c r="F7" s="4" t="s">
        <v>18</v>
      </c>
      <c r="G7" s="8">
        <v>4</v>
      </c>
      <c r="H7" s="4" t="s">
        <v>23</v>
      </c>
      <c r="I7" s="7">
        <v>136000</v>
      </c>
      <c r="J7" s="7">
        <v>1200000</v>
      </c>
      <c r="K7" s="7">
        <v>1095526</v>
      </c>
      <c r="L7" s="7">
        <f t="shared" ref="L7:L12" si="1">+J7+I7+K7</f>
        <v>2431526</v>
      </c>
    </row>
    <row r="8" spans="1:14" ht="30" x14ac:dyDescent="0.2">
      <c r="A8" s="4">
        <v>5</v>
      </c>
      <c r="B8" s="9" t="s">
        <v>13</v>
      </c>
      <c r="C8" s="4" t="s">
        <v>14</v>
      </c>
      <c r="D8" s="10">
        <v>5</v>
      </c>
      <c r="E8" s="4" t="s">
        <v>34</v>
      </c>
      <c r="F8" s="4" t="s">
        <v>12</v>
      </c>
      <c r="G8" s="8">
        <v>2</v>
      </c>
      <c r="H8" s="4" t="s">
        <v>23</v>
      </c>
      <c r="I8" s="7">
        <v>68000</v>
      </c>
      <c r="J8" s="7">
        <v>1200000</v>
      </c>
      <c r="K8" s="7">
        <v>774884</v>
      </c>
      <c r="L8" s="7">
        <f t="shared" si="1"/>
        <v>2042884</v>
      </c>
    </row>
    <row r="9" spans="1:14" ht="30" x14ac:dyDescent="0.2">
      <c r="A9" s="4">
        <v>6</v>
      </c>
      <c r="B9" s="9" t="s">
        <v>15</v>
      </c>
      <c r="C9" s="4" t="s">
        <v>16</v>
      </c>
      <c r="D9" s="10">
        <v>6</v>
      </c>
      <c r="E9" s="4" t="s">
        <v>34</v>
      </c>
      <c r="F9" s="4" t="s">
        <v>12</v>
      </c>
      <c r="G9" s="8">
        <v>2</v>
      </c>
      <c r="H9" s="4" t="s">
        <v>23</v>
      </c>
      <c r="I9" s="7">
        <v>68000</v>
      </c>
      <c r="J9" s="7">
        <v>400000</v>
      </c>
      <c r="K9" s="7">
        <v>921845</v>
      </c>
      <c r="L9" s="7">
        <f t="shared" si="1"/>
        <v>1389845</v>
      </c>
    </row>
    <row r="10" spans="1:14" ht="30" x14ac:dyDescent="0.2">
      <c r="A10" s="4">
        <v>7</v>
      </c>
      <c r="B10" s="9" t="s">
        <v>24</v>
      </c>
      <c r="C10" s="4" t="s">
        <v>19</v>
      </c>
      <c r="D10" s="10">
        <v>7</v>
      </c>
      <c r="E10" s="4" t="s">
        <v>35</v>
      </c>
      <c r="F10" s="4" t="s">
        <v>12</v>
      </c>
      <c r="G10" s="8">
        <v>1</v>
      </c>
      <c r="H10" s="4" t="s">
        <v>21</v>
      </c>
      <c r="I10" s="7">
        <v>34000</v>
      </c>
      <c r="J10" s="7"/>
      <c r="K10" s="7">
        <v>228593</v>
      </c>
      <c r="L10" s="7">
        <f t="shared" si="1"/>
        <v>262593</v>
      </c>
    </row>
    <row r="11" spans="1:14" ht="30" x14ac:dyDescent="0.2">
      <c r="A11" s="4">
        <v>8</v>
      </c>
      <c r="B11" s="9" t="s">
        <v>24</v>
      </c>
      <c r="C11" s="4" t="s">
        <v>19</v>
      </c>
      <c r="D11" s="10">
        <v>8</v>
      </c>
      <c r="E11" s="4" t="s">
        <v>36</v>
      </c>
      <c r="F11" s="4" t="s">
        <v>12</v>
      </c>
      <c r="G11" s="8">
        <v>1</v>
      </c>
      <c r="H11" s="4" t="s">
        <v>20</v>
      </c>
      <c r="I11" s="7">
        <v>34000</v>
      </c>
      <c r="J11" s="7"/>
      <c r="K11" s="7">
        <v>408000</v>
      </c>
      <c r="L11" s="7">
        <f t="shared" si="1"/>
        <v>442000</v>
      </c>
    </row>
    <row r="12" spans="1:14" x14ac:dyDescent="0.2">
      <c r="A12" s="4"/>
      <c r="B12" s="9"/>
      <c r="C12" s="4"/>
      <c r="D12" s="10"/>
      <c r="E12" s="4"/>
      <c r="F12" s="4"/>
      <c r="G12" s="8"/>
      <c r="H12" s="10"/>
      <c r="I12" s="7"/>
      <c r="J12" s="7"/>
      <c r="K12" s="7"/>
      <c r="L12" s="7">
        <f t="shared" si="1"/>
        <v>0</v>
      </c>
    </row>
    <row r="13" spans="1:14" ht="30" customHeight="1" x14ac:dyDescent="0.2">
      <c r="A13" s="4"/>
      <c r="B13" s="9"/>
      <c r="C13" s="4"/>
      <c r="D13" s="4"/>
      <c r="E13" s="4"/>
      <c r="F13" s="6"/>
      <c r="G13" s="8">
        <f>SUM(G4:G12)</f>
        <v>16</v>
      </c>
      <c r="H13" s="5"/>
      <c r="I13" s="7">
        <f>SUM(I4:I12)</f>
        <v>544000</v>
      </c>
      <c r="J13" s="7">
        <f>SUM(J4:J12)</f>
        <v>4800000</v>
      </c>
      <c r="K13" s="7">
        <f>SUM(K4:K12)</f>
        <v>4775544</v>
      </c>
      <c r="L13" s="7">
        <f>SUM(L4:L12)</f>
        <v>10119544</v>
      </c>
      <c r="N13" s="11"/>
    </row>
    <row r="15" spans="1:14" x14ac:dyDescent="0.2">
      <c r="H15" s="3" t="s">
        <v>29</v>
      </c>
      <c r="I15" s="11">
        <f>+I13-I16</f>
        <v>544000</v>
      </c>
      <c r="J15" s="11">
        <f t="shared" ref="J15:K15" si="2">+J13-J16</f>
        <v>4550000</v>
      </c>
      <c r="K15" s="11">
        <f t="shared" si="2"/>
        <v>4775544</v>
      </c>
      <c r="L15" s="11">
        <f>+L13-L16</f>
        <v>9869544</v>
      </c>
    </row>
    <row r="16" spans="1:14" x14ac:dyDescent="0.2">
      <c r="H16" s="3" t="s">
        <v>30</v>
      </c>
      <c r="J16" s="3">
        <v>250000</v>
      </c>
      <c r="L16" s="3">
        <v>250000</v>
      </c>
    </row>
  </sheetData>
  <mergeCells count="1">
    <mergeCell ref="B1:L1"/>
  </mergeCells>
  <pageMargins left="0.43307086614173229" right="0.15748031496062992" top="0.78740157480314965" bottom="0.78740157480314965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tabSelected="1" topLeftCell="A4" workbookViewId="0">
      <selection activeCell="C37" sqref="C37"/>
    </sheetView>
  </sheetViews>
  <sheetFormatPr defaultRowHeight="15" x14ac:dyDescent="0.25"/>
  <cols>
    <col min="1" max="1" width="5.5703125" style="12" customWidth="1"/>
    <col min="2" max="2" width="12" style="12" customWidth="1"/>
    <col min="3" max="3" width="15.140625" style="12" customWidth="1"/>
    <col min="4" max="4" width="9.140625" style="12"/>
    <col min="5" max="5" width="13.28515625" style="12" customWidth="1"/>
    <col min="6" max="6" width="24.28515625" style="12" customWidth="1"/>
    <col min="7" max="7" width="11.140625" style="12" bestFit="1" customWidth="1"/>
    <col min="8" max="8" width="9.7109375" style="12" bestFit="1" customWidth="1"/>
    <col min="9" max="10" width="11.140625" style="12" bestFit="1" customWidth="1"/>
    <col min="11" max="16384" width="9.140625" style="12"/>
  </cols>
  <sheetData>
    <row r="2" spans="1:11" x14ac:dyDescent="0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 x14ac:dyDescent="0.25">
      <c r="G4" s="13" t="s">
        <v>39</v>
      </c>
      <c r="H4" s="14"/>
    </row>
    <row r="5" spans="1:11" x14ac:dyDescent="0.25">
      <c r="A5" s="24" t="s">
        <v>40</v>
      </c>
      <c r="B5" s="24" t="s">
        <v>41</v>
      </c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5" t="s">
        <v>47</v>
      </c>
      <c r="I5" s="26"/>
      <c r="J5" s="26"/>
      <c r="K5" s="27"/>
    </row>
    <row r="6" spans="1:11" ht="73.5" x14ac:dyDescent="0.25">
      <c r="A6" s="24"/>
      <c r="B6" s="24"/>
      <c r="C6" s="24" t="s">
        <v>42</v>
      </c>
      <c r="D6" s="24" t="s">
        <v>43</v>
      </c>
      <c r="E6" s="24" t="s">
        <v>44</v>
      </c>
      <c r="F6" s="24" t="s">
        <v>45</v>
      </c>
      <c r="G6" s="24"/>
      <c r="H6" s="15" t="s">
        <v>48</v>
      </c>
      <c r="I6" s="15" t="s">
        <v>49</v>
      </c>
      <c r="J6" s="15" t="s">
        <v>50</v>
      </c>
      <c r="K6" s="15" t="s">
        <v>51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15.75" customHeight="1" x14ac:dyDescent="0.25">
      <c r="A8" s="29" t="s">
        <v>52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25.5" x14ac:dyDescent="0.25">
      <c r="A9" s="17">
        <v>1</v>
      </c>
      <c r="B9" s="18" t="s">
        <v>12</v>
      </c>
      <c r="C9" s="17" t="s">
        <v>22</v>
      </c>
      <c r="D9" s="17">
        <v>2</v>
      </c>
      <c r="E9" s="17" t="s">
        <v>13</v>
      </c>
      <c r="F9" s="17" t="s">
        <v>53</v>
      </c>
      <c r="G9" s="19">
        <f>+H9+I9+J9+K9</f>
        <v>1547448</v>
      </c>
      <c r="H9" s="19">
        <v>68000</v>
      </c>
      <c r="I9" s="19">
        <v>900000</v>
      </c>
      <c r="J9" s="19">
        <v>579448</v>
      </c>
      <c r="K9" s="19"/>
    </row>
    <row r="10" spans="1:11" ht="25.5" x14ac:dyDescent="0.25">
      <c r="A10" s="17">
        <v>2</v>
      </c>
      <c r="B10" s="18" t="s">
        <v>12</v>
      </c>
      <c r="C10" s="17" t="s">
        <v>22</v>
      </c>
      <c r="D10" s="17">
        <v>2</v>
      </c>
      <c r="E10" s="17" t="s">
        <v>15</v>
      </c>
      <c r="F10" s="17" t="s">
        <v>53</v>
      </c>
      <c r="G10" s="19">
        <f t="shared" ref="G10:G16" si="0">+H10+I10+J10+K10</f>
        <v>1289448</v>
      </c>
      <c r="H10" s="19">
        <v>68000</v>
      </c>
      <c r="I10" s="19">
        <v>750000</v>
      </c>
      <c r="J10" s="19">
        <v>471448</v>
      </c>
      <c r="K10" s="19"/>
    </row>
    <row r="11" spans="1:11" ht="25.5" x14ac:dyDescent="0.25">
      <c r="A11" s="17">
        <v>3</v>
      </c>
      <c r="B11" s="18" t="s">
        <v>18</v>
      </c>
      <c r="C11" s="17" t="s">
        <v>22</v>
      </c>
      <c r="D11" s="17">
        <v>2</v>
      </c>
      <c r="E11" s="17" t="s">
        <v>26</v>
      </c>
      <c r="F11" s="17" t="s">
        <v>53</v>
      </c>
      <c r="G11" s="19">
        <f t="shared" si="0"/>
        <v>713800</v>
      </c>
      <c r="H11" s="19">
        <v>68000</v>
      </c>
      <c r="I11" s="19">
        <v>350000</v>
      </c>
      <c r="J11" s="19">
        <v>295800</v>
      </c>
      <c r="K11" s="19"/>
    </row>
    <row r="12" spans="1:11" ht="25.5" x14ac:dyDescent="0.25">
      <c r="A12" s="17">
        <v>4</v>
      </c>
      <c r="B12" s="18" t="s">
        <v>18</v>
      </c>
      <c r="C12" s="17" t="s">
        <v>23</v>
      </c>
      <c r="D12" s="17">
        <v>4</v>
      </c>
      <c r="E12" s="17" t="s">
        <v>27</v>
      </c>
      <c r="F12" s="17" t="s">
        <v>53</v>
      </c>
      <c r="G12" s="19">
        <f t="shared" si="0"/>
        <v>2431526</v>
      </c>
      <c r="H12" s="19">
        <v>136000</v>
      </c>
      <c r="I12" s="19">
        <v>1200000</v>
      </c>
      <c r="J12" s="19">
        <v>1095526</v>
      </c>
      <c r="K12" s="19"/>
    </row>
    <row r="13" spans="1:11" ht="25.5" x14ac:dyDescent="0.25">
      <c r="A13" s="17">
        <v>5</v>
      </c>
      <c r="B13" s="18" t="s">
        <v>12</v>
      </c>
      <c r="C13" s="17" t="s">
        <v>23</v>
      </c>
      <c r="D13" s="17">
        <v>2</v>
      </c>
      <c r="E13" s="17" t="s">
        <v>13</v>
      </c>
      <c r="F13" s="17" t="s">
        <v>53</v>
      </c>
      <c r="G13" s="19">
        <f t="shared" si="0"/>
        <v>2042884</v>
      </c>
      <c r="H13" s="19">
        <v>68000</v>
      </c>
      <c r="I13" s="19">
        <v>1200000</v>
      </c>
      <c r="J13" s="19">
        <v>774884</v>
      </c>
      <c r="K13" s="19"/>
    </row>
    <row r="14" spans="1:11" ht="25.5" x14ac:dyDescent="0.25">
      <c r="A14" s="17">
        <v>6</v>
      </c>
      <c r="B14" s="18" t="s">
        <v>12</v>
      </c>
      <c r="C14" s="17" t="s">
        <v>23</v>
      </c>
      <c r="D14" s="17">
        <v>2</v>
      </c>
      <c r="E14" s="17" t="s">
        <v>15</v>
      </c>
      <c r="F14" s="17" t="s">
        <v>53</v>
      </c>
      <c r="G14" s="19">
        <f t="shared" si="0"/>
        <v>1389845</v>
      </c>
      <c r="H14" s="19">
        <v>68000</v>
      </c>
      <c r="I14" s="19">
        <v>400000</v>
      </c>
      <c r="J14" s="19">
        <v>921845</v>
      </c>
      <c r="K14" s="19"/>
    </row>
    <row r="15" spans="1:11" ht="25.5" x14ac:dyDescent="0.25">
      <c r="A15" s="17">
        <v>7</v>
      </c>
      <c r="B15" s="18" t="s">
        <v>12</v>
      </c>
      <c r="C15" s="17" t="s">
        <v>21</v>
      </c>
      <c r="D15" s="17">
        <v>1</v>
      </c>
      <c r="E15" s="17" t="s">
        <v>24</v>
      </c>
      <c r="F15" s="17" t="s">
        <v>53</v>
      </c>
      <c r="G15" s="19">
        <f t="shared" si="0"/>
        <v>262593</v>
      </c>
      <c r="H15" s="19">
        <v>34000</v>
      </c>
      <c r="I15" s="19"/>
      <c r="J15" s="19">
        <v>228593</v>
      </c>
      <c r="K15" s="19"/>
    </row>
    <row r="16" spans="1:11" ht="25.5" x14ac:dyDescent="0.25">
      <c r="A16" s="17">
        <v>8</v>
      </c>
      <c r="B16" s="18" t="s">
        <v>12</v>
      </c>
      <c r="C16" s="17" t="s">
        <v>20</v>
      </c>
      <c r="D16" s="17">
        <v>1</v>
      </c>
      <c r="E16" s="17" t="s">
        <v>24</v>
      </c>
      <c r="F16" s="17" t="s">
        <v>53</v>
      </c>
      <c r="G16" s="19">
        <f t="shared" si="0"/>
        <v>442000</v>
      </c>
      <c r="H16" s="19">
        <v>34000</v>
      </c>
      <c r="I16" s="19"/>
      <c r="J16" s="19">
        <v>408000</v>
      </c>
      <c r="K16" s="19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5.75" customHeight="1" x14ac:dyDescent="0.25">
      <c r="A18" s="30" t="s">
        <v>54</v>
      </c>
      <c r="B18" s="30"/>
      <c r="C18" s="30"/>
      <c r="D18" s="30"/>
      <c r="E18" s="30"/>
      <c r="F18" s="30"/>
      <c r="G18" s="21">
        <f>SUM(G9:G17)</f>
        <v>10119544</v>
      </c>
      <c r="H18" s="21">
        <f t="shared" ref="H18:K18" si="1">SUM(H9:H17)</f>
        <v>544000</v>
      </c>
      <c r="I18" s="21">
        <f t="shared" si="1"/>
        <v>4800000</v>
      </c>
      <c r="J18" s="21">
        <f t="shared" si="1"/>
        <v>4775544</v>
      </c>
      <c r="K18" s="21">
        <f t="shared" si="1"/>
        <v>0</v>
      </c>
    </row>
    <row r="19" spans="1:11" ht="15.75" customHeight="1" x14ac:dyDescent="0.25">
      <c r="A19" s="29" t="s">
        <v>55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25.5" x14ac:dyDescent="0.25">
      <c r="A20" s="17">
        <v>9</v>
      </c>
      <c r="B20" s="18" t="s">
        <v>56</v>
      </c>
      <c r="C20" s="17" t="s">
        <v>57</v>
      </c>
      <c r="D20" s="17">
        <v>4</v>
      </c>
      <c r="E20" s="17" t="s">
        <v>15</v>
      </c>
      <c r="F20" s="17" t="s">
        <v>53</v>
      </c>
      <c r="G20" s="19">
        <f t="shared" ref="G20:G35" si="2">+H20+I20+J20+K20</f>
        <v>1103313</v>
      </c>
      <c r="H20" s="20"/>
      <c r="I20" s="20"/>
      <c r="J20" s="20">
        <v>1103313</v>
      </c>
      <c r="K20" s="20"/>
    </row>
    <row r="21" spans="1:11" ht="25.5" x14ac:dyDescent="0.25">
      <c r="A21" s="17">
        <v>10</v>
      </c>
      <c r="B21" s="18" t="s">
        <v>18</v>
      </c>
      <c r="C21" s="17" t="s">
        <v>58</v>
      </c>
      <c r="D21" s="17">
        <v>3</v>
      </c>
      <c r="E21" s="17" t="s">
        <v>59</v>
      </c>
      <c r="F21" s="17" t="s">
        <v>53</v>
      </c>
      <c r="G21" s="19">
        <f t="shared" si="2"/>
        <v>773110</v>
      </c>
      <c r="H21" s="20">
        <v>102000</v>
      </c>
      <c r="I21" s="20">
        <v>440000</v>
      </c>
      <c r="J21" s="20">
        <v>231110</v>
      </c>
      <c r="K21" s="20"/>
    </row>
    <row r="22" spans="1:11" ht="25.5" x14ac:dyDescent="0.25">
      <c r="A22" s="17">
        <v>11</v>
      </c>
      <c r="B22" s="18" t="s">
        <v>12</v>
      </c>
      <c r="C22" s="17" t="s">
        <v>58</v>
      </c>
      <c r="D22" s="17">
        <v>2</v>
      </c>
      <c r="E22" s="17" t="s">
        <v>13</v>
      </c>
      <c r="F22" s="17" t="s">
        <v>53</v>
      </c>
      <c r="G22" s="19">
        <f t="shared" si="2"/>
        <v>678510</v>
      </c>
      <c r="H22" s="20">
        <v>68000</v>
      </c>
      <c r="I22" s="20">
        <v>350000</v>
      </c>
      <c r="J22" s="20">
        <v>260510</v>
      </c>
      <c r="K22" s="20"/>
    </row>
    <row r="23" spans="1:11" ht="25.5" x14ac:dyDescent="0.25">
      <c r="A23" s="17">
        <v>12</v>
      </c>
      <c r="B23" s="18" t="s">
        <v>12</v>
      </c>
      <c r="C23" s="17" t="s">
        <v>58</v>
      </c>
      <c r="D23" s="17">
        <v>2</v>
      </c>
      <c r="E23" s="17" t="s">
        <v>15</v>
      </c>
      <c r="F23" s="17" t="s">
        <v>53</v>
      </c>
      <c r="G23" s="19">
        <f t="shared" si="2"/>
        <v>678510</v>
      </c>
      <c r="H23" s="20">
        <v>68000</v>
      </c>
      <c r="I23" s="20">
        <v>350000</v>
      </c>
      <c r="J23" s="20">
        <v>260510</v>
      </c>
      <c r="K23" s="20"/>
    </row>
    <row r="24" spans="1:11" ht="25.5" x14ac:dyDescent="0.25">
      <c r="A24" s="17">
        <v>13</v>
      </c>
      <c r="B24" s="18" t="s">
        <v>18</v>
      </c>
      <c r="C24" s="17" t="s">
        <v>60</v>
      </c>
      <c r="D24" s="17">
        <v>3</v>
      </c>
      <c r="E24" s="17" t="s">
        <v>59</v>
      </c>
      <c r="F24" s="17" t="s">
        <v>53</v>
      </c>
      <c r="G24" s="19">
        <f t="shared" si="2"/>
        <v>935620</v>
      </c>
      <c r="H24" s="20">
        <v>102000</v>
      </c>
      <c r="I24" s="20">
        <v>500000</v>
      </c>
      <c r="J24" s="20">
        <v>333620</v>
      </c>
      <c r="K24" s="20"/>
    </row>
    <row r="25" spans="1:11" ht="25.5" x14ac:dyDescent="0.25">
      <c r="A25" s="17">
        <v>14</v>
      </c>
      <c r="B25" s="18" t="s">
        <v>12</v>
      </c>
      <c r="C25" s="17" t="s">
        <v>60</v>
      </c>
      <c r="D25" s="17">
        <v>2</v>
      </c>
      <c r="E25" s="17" t="s">
        <v>13</v>
      </c>
      <c r="F25" s="17" t="s">
        <v>53</v>
      </c>
      <c r="G25" s="19">
        <f t="shared" si="2"/>
        <v>1353540</v>
      </c>
      <c r="H25" s="20">
        <v>68000</v>
      </c>
      <c r="I25" s="20">
        <v>515000</v>
      </c>
      <c r="J25" s="20">
        <v>770540</v>
      </c>
      <c r="K25" s="20"/>
    </row>
    <row r="26" spans="1:11" ht="25.5" x14ac:dyDescent="0.25">
      <c r="A26" s="17">
        <v>15</v>
      </c>
      <c r="B26" s="18" t="s">
        <v>12</v>
      </c>
      <c r="C26" s="17" t="s">
        <v>60</v>
      </c>
      <c r="D26" s="17">
        <v>2</v>
      </c>
      <c r="E26" s="17" t="s">
        <v>15</v>
      </c>
      <c r="F26" s="17" t="s">
        <v>53</v>
      </c>
      <c r="G26" s="19">
        <f t="shared" si="2"/>
        <v>1353540</v>
      </c>
      <c r="H26" s="20">
        <v>68000</v>
      </c>
      <c r="I26" s="20">
        <v>515000</v>
      </c>
      <c r="J26" s="20">
        <v>770540</v>
      </c>
      <c r="K26" s="20"/>
    </row>
    <row r="27" spans="1:11" ht="25.5" x14ac:dyDescent="0.25">
      <c r="A27" s="17">
        <v>16</v>
      </c>
      <c r="B27" s="18" t="s">
        <v>61</v>
      </c>
      <c r="C27" s="17" t="s">
        <v>58</v>
      </c>
      <c r="D27" s="17">
        <v>3</v>
      </c>
      <c r="E27" s="17" t="s">
        <v>15</v>
      </c>
      <c r="F27" s="17" t="s">
        <v>53</v>
      </c>
      <c r="G27" s="19">
        <f t="shared" si="2"/>
        <v>838040</v>
      </c>
      <c r="H27" s="20"/>
      <c r="I27" s="20">
        <v>700000</v>
      </c>
      <c r="J27" s="20">
        <v>138040</v>
      </c>
      <c r="K27" s="20"/>
    </row>
    <row r="28" spans="1:11" ht="25.5" x14ac:dyDescent="0.25">
      <c r="A28" s="17">
        <v>17</v>
      </c>
      <c r="B28" s="18" t="s">
        <v>61</v>
      </c>
      <c r="C28" s="17" t="s">
        <v>58</v>
      </c>
      <c r="D28" s="17">
        <v>3</v>
      </c>
      <c r="E28" s="17" t="s">
        <v>59</v>
      </c>
      <c r="F28" s="17" t="s">
        <v>53</v>
      </c>
      <c r="G28" s="19">
        <f t="shared" si="2"/>
        <v>738040</v>
      </c>
      <c r="H28" s="20"/>
      <c r="I28" s="20">
        <v>600000</v>
      </c>
      <c r="J28" s="20">
        <v>138040</v>
      </c>
      <c r="K28" s="20"/>
    </row>
    <row r="29" spans="1:11" ht="25.5" x14ac:dyDescent="0.25">
      <c r="A29" s="17">
        <v>18</v>
      </c>
      <c r="B29" s="18" t="s">
        <v>61</v>
      </c>
      <c r="C29" s="17" t="s">
        <v>58</v>
      </c>
      <c r="D29" s="17">
        <v>3</v>
      </c>
      <c r="E29" s="17" t="s">
        <v>62</v>
      </c>
      <c r="F29" s="17" t="s">
        <v>53</v>
      </c>
      <c r="G29" s="19">
        <f t="shared" si="2"/>
        <v>738040</v>
      </c>
      <c r="H29" s="20"/>
      <c r="I29" s="20">
        <v>600000</v>
      </c>
      <c r="J29" s="20">
        <v>138040</v>
      </c>
      <c r="K29" s="20"/>
    </row>
    <row r="30" spans="1:11" ht="25.5" x14ac:dyDescent="0.25">
      <c r="A30" s="17">
        <v>19</v>
      </c>
      <c r="B30" s="18" t="s">
        <v>63</v>
      </c>
      <c r="C30" s="17" t="s">
        <v>64</v>
      </c>
      <c r="D30" s="17">
        <v>1</v>
      </c>
      <c r="E30" s="17" t="s">
        <v>15</v>
      </c>
      <c r="F30" s="17" t="s">
        <v>53</v>
      </c>
      <c r="G30" s="19">
        <f t="shared" si="2"/>
        <v>0</v>
      </c>
      <c r="H30" s="20"/>
      <c r="I30" s="20"/>
      <c r="J30" s="20"/>
      <c r="K30" s="20"/>
    </row>
    <row r="31" spans="1:11" ht="25.5" x14ac:dyDescent="0.25">
      <c r="A31" s="17">
        <v>20</v>
      </c>
      <c r="B31" s="18" t="s">
        <v>63</v>
      </c>
      <c r="C31" s="17" t="s">
        <v>64</v>
      </c>
      <c r="D31" s="17">
        <v>1</v>
      </c>
      <c r="E31" s="17" t="s">
        <v>65</v>
      </c>
      <c r="F31" s="17" t="s">
        <v>53</v>
      </c>
      <c r="G31" s="19">
        <f t="shared" si="2"/>
        <v>34000</v>
      </c>
      <c r="H31" s="20">
        <v>34000</v>
      </c>
      <c r="I31" s="20"/>
      <c r="J31" s="20"/>
      <c r="K31" s="20"/>
    </row>
    <row r="32" spans="1:11" ht="25.5" x14ac:dyDescent="0.25">
      <c r="A32" s="17">
        <v>21</v>
      </c>
      <c r="B32" s="18" t="s">
        <v>12</v>
      </c>
      <c r="C32" s="17" t="s">
        <v>66</v>
      </c>
      <c r="D32" s="17">
        <v>2</v>
      </c>
      <c r="E32" s="17" t="s">
        <v>13</v>
      </c>
      <c r="F32" s="17" t="s">
        <v>53</v>
      </c>
      <c r="G32" s="19">
        <f t="shared" si="2"/>
        <v>1639795</v>
      </c>
      <c r="H32" s="20">
        <v>102000</v>
      </c>
      <c r="I32" s="20">
        <v>1302720</v>
      </c>
      <c r="J32" s="20">
        <v>235075</v>
      </c>
      <c r="K32" s="20"/>
    </row>
    <row r="33" spans="1:11" ht="25.5" x14ac:dyDescent="0.25">
      <c r="A33" s="17">
        <v>22</v>
      </c>
      <c r="B33" s="18" t="s">
        <v>12</v>
      </c>
      <c r="C33" s="17" t="s">
        <v>66</v>
      </c>
      <c r="D33" s="17">
        <v>2</v>
      </c>
      <c r="E33" s="17" t="s">
        <v>15</v>
      </c>
      <c r="F33" s="17" t="s">
        <v>53</v>
      </c>
      <c r="G33" s="19">
        <f t="shared" si="2"/>
        <v>1381279</v>
      </c>
      <c r="H33" s="20">
        <v>102000</v>
      </c>
      <c r="I33" s="20">
        <v>1002720</v>
      </c>
      <c r="J33" s="20">
        <v>276559</v>
      </c>
      <c r="K33" s="20"/>
    </row>
    <row r="34" spans="1:11" ht="25.5" x14ac:dyDescent="0.25">
      <c r="A34" s="17">
        <v>23</v>
      </c>
      <c r="B34" s="18" t="s">
        <v>12</v>
      </c>
      <c r="C34" s="17" t="s">
        <v>64</v>
      </c>
      <c r="D34" s="17">
        <v>1</v>
      </c>
      <c r="E34" s="17" t="s">
        <v>13</v>
      </c>
      <c r="F34" s="17" t="s">
        <v>53</v>
      </c>
      <c r="G34" s="19">
        <f t="shared" si="2"/>
        <v>34000</v>
      </c>
      <c r="H34" s="20">
        <v>34000</v>
      </c>
      <c r="I34" s="20"/>
      <c r="J34" s="20"/>
      <c r="K34" s="20"/>
    </row>
    <row r="35" spans="1:11" ht="25.5" x14ac:dyDescent="0.25">
      <c r="A35" s="17">
        <v>24</v>
      </c>
      <c r="B35" s="18" t="s">
        <v>12</v>
      </c>
      <c r="C35" s="17" t="s">
        <v>64</v>
      </c>
      <c r="D35" s="17">
        <v>1</v>
      </c>
      <c r="E35" s="17" t="s">
        <v>15</v>
      </c>
      <c r="F35" s="17" t="s">
        <v>53</v>
      </c>
      <c r="G35" s="19">
        <f t="shared" si="2"/>
        <v>34000</v>
      </c>
      <c r="H35" s="20">
        <v>34000</v>
      </c>
      <c r="I35" s="20"/>
      <c r="J35" s="20"/>
      <c r="K35" s="20"/>
    </row>
    <row r="36" spans="1:11" ht="33" customHeight="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14">
    <mergeCell ref="B36:K36"/>
    <mergeCell ref="A8:K8"/>
    <mergeCell ref="A18:F18"/>
    <mergeCell ref="A19:K19"/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H5:K5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1-чорак</vt:lpstr>
      <vt:lpstr>5-Ilova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A63</dc:creator>
  <cp:lastModifiedBy>Ziyatdinov Azamat Maxamad-Aminovich</cp:lastModifiedBy>
  <cp:lastPrinted>2021-06-30T11:16:39Z</cp:lastPrinted>
  <dcterms:created xsi:type="dcterms:W3CDTF">2021-06-30T09:59:14Z</dcterms:created>
  <dcterms:modified xsi:type="dcterms:W3CDTF">2024-10-10T17:43:52Z</dcterms:modified>
</cp:coreProperties>
</file>