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4"/>
  </bookViews>
  <sheets>
    <sheet name="1 илова" sheetId="1" r:id="rId1"/>
    <sheet name="2 илова" sheetId="2" r:id="rId2"/>
    <sheet name="3 илова" sheetId="3" r:id="rId3"/>
    <sheet name="4 илова-асосий воситалар" sheetId="4" r:id="rId4"/>
    <sheet name="5 илова-кам баҳоли ва тез эскир" sheetId="5" r:id="rId5"/>
    <sheet name="6 илова" sheetId="6" r:id="rId6"/>
    <sheet name="8-илова " sheetId="7" r:id="rId7"/>
    <sheet name="14 илова" sheetId="8" r:id="rId8"/>
  </sheets>
  <definedNames>
    <definedName name="_xlnm.Print_Titles" localSheetId="3">'4 илова-асосий воситалар'!$6:$7</definedName>
    <definedName name="_xlnm.Print_Titles" localSheetId="4">'5 илова-кам баҳоли ва тез эскир'!$6:$7</definedName>
    <definedName name="_xlnm.Print_Area" localSheetId="0">'1 илова'!$A$1:$H$16</definedName>
    <definedName name="_xlnm.Print_Area" localSheetId="7">'14 илова'!$A$1:$M$21</definedName>
    <definedName name="_xlnm.Print_Area" localSheetId="2">'3 илова'!$A$1:$H$28</definedName>
    <definedName name="_xlnm.Print_Area" localSheetId="3">'4 илова-асосий воситалар'!$A$1:$M$14</definedName>
    <definedName name="_xlnm.Print_Area" localSheetId="4">'5 илова-кам баҳоли ва тез эскир'!$A$1:$M$39</definedName>
    <definedName name="_xlnm.Print_Area" localSheetId="5">'6 илова'!$A$1:$J$14</definedName>
  </definedNames>
  <calcPr fullCalcOnLoad="1" refMode="R1C1"/>
</workbook>
</file>

<file path=xl/sharedStrings.xml><?xml version="1.0" encoding="utf-8"?>
<sst xmlns="http://schemas.openxmlformats.org/spreadsheetml/2006/main" count="521" uniqueCount="227">
  <si>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</si>
  <si>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Т/р</t>
  </si>
  <si>
    <t>Объект номи ва манзили</t>
  </si>
  <si>
    <t>Амалга ошириш муддати</t>
  </si>
  <si>
    <t>Ўлчов бирлиги</t>
  </si>
  <si>
    <t>Лойиҳа қуввати</t>
  </si>
  <si>
    <t>Режалаштирилган маблағ</t>
  </si>
  <si>
    <t>Молиялаш-тирилган маблағ
(минг сўм)</t>
  </si>
  <si>
    <t>Бажарилган ишлар ва харажатларнинг миқдори
 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</si>
  <si>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</si>
  <si>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</si>
  <si>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</si>
  <si>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Йил давомида
қўшимча ажратилган маблағлар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</si>
  <si>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</si>
  <si>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</si>
  <si>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</si>
  <si>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</si>
  <si>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</si>
  <si>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</si>
  <si>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</si>
  <si>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</si>
  <si>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</si>
  <si>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</si>
  <si>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</si>
  <si>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</si>
  <si>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1-илова</t>
  </si>
  <si>
    <t>МАЪЛУМОТ</t>
  </si>
  <si>
    <t>(минг.сўм)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</si>
  <si>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</si>
  <si>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</si>
  <si>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 xml:space="preserve">Жами 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</si>
  <si>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</si>
  <si>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</si>
  <si>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</si>
  <si>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</si>
  <si>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</si>
  <si>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 xml:space="preserve">Ўзбекистон Республикаси "Ўзархив" агентлигига </t>
  </si>
  <si>
    <t xml:space="preserve">Ўзбекистон Миллий архиви </t>
  </si>
  <si>
    <t>Ўзбекистон Кинофотофоно
ҳужжатлари Миллий архиви</t>
  </si>
  <si>
    <t>Ўзбекистон Илмий-техника
 ва тиббиёт ҳужжатлари миллий архиви</t>
  </si>
  <si>
    <t>ЖАМИ</t>
  </si>
  <si>
    <t>2-илова</t>
  </si>
  <si>
    <t>Маълумотлар</t>
  </si>
  <si>
    <t>Буюртмачи</t>
  </si>
  <si>
    <t>Лойиханинг номланиши</t>
  </si>
  <si>
    <t>Лойиҳа куввати</t>
  </si>
  <si>
    <t>Лойихани амалга ошириш даври</t>
  </si>
  <si>
    <t>Пудратчи тўғрисида маълумотлар</t>
  </si>
  <si>
    <t>Лойиҳани амалга ошириш қиймати           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</si>
  <si>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</si>
  <si>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</si>
  <si>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</si>
  <si>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</si>
  <si>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-</t>
  </si>
  <si>
    <t>Капитал қўйилмалар хисобидан амалга оширилаётган лойихалар мавжуд эмас.</t>
  </si>
  <si>
    <t>3-илова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</si>
  <si>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</si>
  <si>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</si>
  <si>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</si>
  <si>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</si>
  <si>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</si>
  <si>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</si>
  <si>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1.</t>
  </si>
  <si>
    <t>1-чорак</t>
  </si>
  <si>
    <t>асосий воситалар харид қилиш</t>
  </si>
  <si>
    <t>Бюджетдан ташқари жамғарма маблағлари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</si>
  <si>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</si>
  <si>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</si>
  <si>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</si>
  <si>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Ўзбекистон Республикасининг Давлат бюджети</t>
  </si>
  <si>
    <t>2.</t>
  </si>
  <si>
    <t>2-чорак</t>
  </si>
  <si>
    <t>3.</t>
  </si>
  <si>
    <t>3-чорак</t>
  </si>
  <si>
    <t>4.</t>
  </si>
  <si>
    <t>4-чорак</t>
  </si>
  <si>
    <t>4-илова</t>
  </si>
  <si>
    <t>2021 йилда Ўзбекистон Республикаси "Ўзархив" агентлиги томонидан асосий воситалар харид қилиш учун ўтказилган танловлар (тендерлар) ва амалга оширилган давлат харидлари тўғрисидаги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</si>
  <si>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</si>
  <si>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</si>
  <si>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</si>
  <si>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</si>
  <si>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</si>
  <si>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</si>
  <si>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</si>
  <si>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</si>
  <si>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</si>
  <si>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shop.uzex.uz</t>
  </si>
  <si>
    <t>штука</t>
  </si>
  <si>
    <t>"UZAVTO MOTORS" AJ</t>
  </si>
  <si>
    <t>комплект</t>
  </si>
  <si>
    <t>ЖАМИ: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</si>
  <si>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</si>
  <si>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5-илова</t>
  </si>
  <si>
    <t>2021 йилда Ўзбекистон Республикаси "Ўзархив" агентлиги томонидан  кам баҳоли ва тез эскирувчи буюмлар харид қилиш учун ўтказилган танловлар (тендерлар) ва амалга оширилган давлат харидлари тўғрисидаги</t>
  </si>
  <si>
    <t>milliydokon.uzex.uz</t>
  </si>
  <si>
    <t>ООО "UNICON-SOFT"</t>
  </si>
  <si>
    <t>ой</t>
  </si>
  <si>
    <t>автотранспортни жорий таъмирлаш</t>
  </si>
  <si>
    <t>сўм</t>
  </si>
  <si>
    <t>Бензин</t>
  </si>
  <si>
    <t xml:space="preserve"> "Чинобод нефт база"МЧЖ</t>
  </si>
  <si>
    <t>литр</t>
  </si>
  <si>
    <t>Ёқилғи-мойлаш материалларини махсус сақлаш бўйича хизмати</t>
  </si>
  <si>
    <t>ЎРҚ-472 09.04.2018й.          44-модда</t>
  </si>
  <si>
    <t>OOO "UNG Petro"</t>
  </si>
  <si>
    <t>ЧП"KANS SHOP"</t>
  </si>
  <si>
    <t>услуга</t>
  </si>
  <si>
    <t>ЧП"FAN VA TEXNOLOGIYALAR UYGUNLIGI"</t>
  </si>
  <si>
    <t>OOO "UMAKANSUL BUSINESS"</t>
  </si>
  <si>
    <t>6-илова</t>
  </si>
  <si>
    <t>Тадбир номи</t>
  </si>
  <si>
    <t xml:space="preserve">Шартноманинг умумий қиймати     </t>
  </si>
  <si>
    <t>Қурилиш, реконструкция қилиш ва таъмирлаш ишлари бўйича ўтказилган танловлар (тендерлар) ўтказилмаган</t>
  </si>
  <si>
    <t>14-илова</t>
  </si>
  <si>
    <t>Кредитлар бўйича:</t>
  </si>
  <si>
    <t>Кредит олувчилар номи</t>
  </si>
  <si>
    <t>СТИР</t>
  </si>
  <si>
    <t>Жойлашган ҳудуд (вилоят, туман (шаҳар)</t>
  </si>
  <si>
    <t xml:space="preserve">Маблағ ажратилишидан кўзланган мақсад </t>
  </si>
  <si>
    <t>Ажратилган маблағ                 (минг сўм)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</si>
  <si>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</si>
  <si>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</si>
  <si>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</si>
  <si>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</si>
  <si>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</si>
  <si>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</si>
  <si>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</si>
  <si>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Кредит олинмаган</t>
  </si>
  <si>
    <t>Субсидиялар бўйича:</t>
  </si>
  <si>
    <t>Субсидия олувчилар номи</t>
  </si>
  <si>
    <t>Ажратилган маблағ               (минг сўм)</t>
  </si>
  <si>
    <t>Маблағ ажратилиши юзасидан асословчи ҳужжат номи ва санаси</t>
  </si>
  <si>
    <t>Субсидия олинмаган</t>
  </si>
  <si>
    <t>Депозитлар бўйича</t>
  </si>
  <si>
    <t>Депозит жойлаштирилган банк номи</t>
  </si>
  <si>
    <t>Муддати</t>
  </si>
  <si>
    <t>Фоизи</t>
  </si>
  <si>
    <t>Жойлаштирилган маблағ             (минг сўм)</t>
  </si>
  <si>
    <t>Шартнома рақами ва санаси</t>
  </si>
  <si>
    <t>Депозит жойлаштирилмаган</t>
  </si>
  <si>
    <t>Ўзбекистон Республикаси "Ўзархив" агентлиги 2021 йил 1-ярим йилликда Ўзбекистон Республикасининг Давлат бюджетидан молиялаштириладиган ижтимоий ва ишлаб чиқариш инфратузилмасини ривожлантириш дастурлари  ўтказилмади</t>
  </si>
  <si>
    <t>2021 йил 3 чоракда Ўзбекистон Республикаси "Ўзархив" агентлигига бюджетдан ажратилган маблағларнинг чегараланган миқдорининг ўз тасарруфидаги бюджет ташкилотлари кесимида тақсимоти тўғрисида</t>
  </si>
  <si>
    <t>2021 йил 3 чоракда Ўзбекистон Республикаси "Ўзархив" агентлиги  капитал қўйилмалар ҳисобидан амалга оширилаётган лойиҳаларнинг ижроси тўғрисидаги</t>
  </si>
  <si>
    <t>2021 йил 3 чоракда Ўзбекистон Республикаси "Ўзархив" агентлиги томонидан ўтказилган танловлар (тендерлар) ва амалга оширилган давлат харидлари тўғрисидаги</t>
  </si>
  <si>
    <t>2021 йил 3 чоракда Ўзбекистон Республикаси "Ўзархив" агентлиги  томонидан қурилиш, реконструкция қилиш ва таъмирлаш ишлари бўйича ўтказилган танловлар (тендерлар) тўғрисидаги</t>
  </si>
  <si>
    <t>2021 йил 3 чоракда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</si>
  <si>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2021 йил 3 чоракда Ўзбекистон Республикаси "Ўзархив" агентлиги  Давлат мақсадли жамғармалардан ажратилган субсидиялар, кредитлар ҳамда тижорат банкларига жойлаштирилган депозитлар тўғрисидаги</t>
  </si>
  <si>
    <t>Бумага А4</t>
  </si>
  <si>
    <t>пачка</t>
  </si>
  <si>
    <t>ООО "DESKFORM"</t>
  </si>
  <si>
    <t>9103064/9209342</t>
  </si>
  <si>
    <t>2294357/6.609380</t>
  </si>
  <si>
    <t>O'ZBEKTELEKOM</t>
  </si>
  <si>
    <t xml:space="preserve"> Абонентская плата за пользования одним виртуальным каналом по протоколу SIP-trunkна номер; (IP-телефония). Абонентская плата за услугу телефонии по тарифному плану; Абонентская плата за пользования одним виртуальным каналом по протоколу SIP-trunkна номер</t>
  </si>
  <si>
    <t>2351563/СТО-82</t>
  </si>
  <si>
    <t xml:space="preserve"> ЗРУ-684 от 22.04.2021г Ст-61 абзац-7</t>
  </si>
  <si>
    <t>ЎзР Адлия вазир. Юристлар малакасини ошириш маркази</t>
  </si>
  <si>
    <t>2366188/003234</t>
  </si>
  <si>
    <t xml:space="preserve">ЗРУ-684 от 22.04.2021г         </t>
  </si>
  <si>
    <t>Повышение Квалификации Юристов (Тартибга солиш таъсирини бахолаш бўйича мутахассисларни тайёрлаш)</t>
  </si>
  <si>
    <t>Защищённое аппаратное средство содержащее ЭЦП</t>
  </si>
  <si>
    <t>2337719/7182-2021/IJRO</t>
  </si>
  <si>
    <t>2366196/003356</t>
  </si>
  <si>
    <t>2346359/7434-2021/EXAT</t>
  </si>
  <si>
    <t>Услуга единой защищённой электронной почты Е-ХАТ</t>
  </si>
  <si>
    <t>2355676/СТО-90</t>
  </si>
  <si>
    <t>2366202/003486</t>
  </si>
  <si>
    <t>2373848/ Д/с № 4 Д/с № 3 Д/с № 2 Д/с № 1 договор № 242/58</t>
  </si>
  <si>
    <t>2383807/Д/с № 3 Д/с № 2 Д/с№1 Договор № 319</t>
  </si>
  <si>
    <t xml:space="preserve">ЗРУ-684 от 22.04.2021г  Ст-61 абзац-7 </t>
  </si>
  <si>
    <t>2384202/254</t>
  </si>
  <si>
    <t>ИП Талипов Мирлазиз Миразизович</t>
  </si>
  <si>
    <t>СП " TASHKEI  INTERNATIONAL "</t>
  </si>
  <si>
    <t>Тонер</t>
  </si>
  <si>
    <t>9207373/9382858</t>
  </si>
  <si>
    <t>9214305/9396321</t>
  </si>
  <si>
    <t>Фото бумага</t>
  </si>
  <si>
    <t>9214264/9396432</t>
  </si>
  <si>
    <t>Папка с файлами</t>
  </si>
  <si>
    <t xml:space="preserve"> Скоба</t>
  </si>
  <si>
    <t>9214353/9396467</t>
  </si>
  <si>
    <t>Регистр</t>
  </si>
  <si>
    <t>9214132/9397104</t>
  </si>
  <si>
    <t xml:space="preserve"> Журнал</t>
  </si>
  <si>
    <t>9214210/9396545</t>
  </si>
  <si>
    <t>9214154/9396659</t>
  </si>
  <si>
    <t>Перфофайл</t>
  </si>
  <si>
    <t>2406989/258</t>
  </si>
  <si>
    <t>«O‘zbekiston iqtisodiy axborotnomasi» mchj</t>
  </si>
  <si>
    <t>2416707/62</t>
  </si>
  <si>
    <t>ЗРУ-684 от 22.04.2021г Ст-71 абзац-3 ПП № 3953 от 27.09.2018 г. пункт 16.</t>
  </si>
  <si>
    <t xml:space="preserve"> Подписка - Журнал “Экономический вестник Узбекистана” -              “O ʻzbekiston iqtisodiy axborotnomasi”</t>
  </si>
  <si>
    <t>экземпляр</t>
  </si>
  <si>
    <t>3281148/7876980</t>
  </si>
  <si>
    <t>Изготовление полиграфических продукции с логотипами</t>
  </si>
  <si>
    <t>Пылесос</t>
  </si>
  <si>
    <t>9164140/9306614</t>
  </si>
  <si>
    <t>ООО ARTEL SHIWAKI SHOP BUSSINES</t>
  </si>
  <si>
    <t xml:space="preserve"> Телевизор</t>
  </si>
  <si>
    <t>9164133/9306612</t>
  </si>
  <si>
    <t>ООО PRODUCTION OF RANOXON</t>
  </si>
  <si>
    <t>9164130/9306616</t>
  </si>
  <si>
    <t xml:space="preserve"> Соковыжималка</t>
  </si>
  <si>
    <t>"O'zR MARKAZIY BANKINING "DAVLAT BELGISI"" DUK</t>
  </si>
  <si>
    <t>3249069/7818917</t>
  </si>
  <si>
    <t>Нагрудной знак</t>
  </si>
  <si>
    <t xml:space="preserve"> Бланка</t>
  </si>
  <si>
    <t>3250784/7822979</t>
  </si>
  <si>
    <t>AXMEDNAZAROV SHUXRAT KABULNAZAROVICH ЯТТ</t>
  </si>
  <si>
    <t>7136204/13</t>
  </si>
  <si>
    <t>Лаган деревянный сувенирный с фирменным логотипом Агентство "Узархив" Размер 30см (Миллий уймаланган накшинкор лаган Миллий лаган размер 30см. Кул мехнати йонгок дарахтидан духобали кутиси билан)</t>
  </si>
  <si>
    <t>ЧП ROYAL77</t>
  </si>
  <si>
    <t>9180641/9332763</t>
  </si>
  <si>
    <t>Услуги по организации кофе брейка</t>
  </si>
  <si>
    <t>9184870/9340621</t>
  </si>
  <si>
    <t>POLATOV BOTIR TOHIR OGLI YaTT</t>
  </si>
  <si>
    <t>Чайник</t>
  </si>
  <si>
    <t>ООО BIG STROY S</t>
  </si>
  <si>
    <t>9192279/9352129</t>
  </si>
  <si>
    <t>Аккумулятор</t>
  </si>
  <si>
    <t>ООО "ASL MEBEL ORIGINAL"</t>
  </si>
  <si>
    <t>9194536/9353361</t>
  </si>
  <si>
    <t>Кресло</t>
  </si>
  <si>
    <t>Планшет</t>
  </si>
  <si>
    <t>"Birja trade" МЧЖ</t>
  </si>
  <si>
    <t>9230467/9416469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</si>
</sst>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_-* #,##0_р_._-;\-* #,##0_р_._-;_-* &quot;-&quot;??_р_._-;_-@_-"/>
    <numFmt numFmtId="167" formatCode="_-* #,##0.0\ _₽_-;\-* #,##0.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2" fillId="33" borderId="11" xfId="0" applyFont="1" applyFill="1" applyBorder="1" applyAlignment="1">
      <alignment horizontal="center" vertical="center" wrapText="1"/>
    </xf>
    <xf numFmtId="0" fontId="47" fillId="0" borderId="0" xfId="52" applyFont="1">
      <alignment/>
      <protection/>
    </xf>
    <xf numFmtId="0" fontId="48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0" borderId="0" xfId="52" applyFont="1" applyAlignment="1">
      <alignment horizont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0" fontId="47" fillId="0" borderId="0" xfId="52" applyFont="1" applyAlignment="1">
      <alignment horizontal="center" vertical="center" wrapText="1"/>
      <protection/>
    </xf>
    <xf numFmtId="0" fontId="47" fillId="34" borderId="10" xfId="52" applyFont="1" applyFill="1" applyBorder="1" applyAlignment="1">
      <alignment horizontal="center" vertical="center" wrapText="1"/>
      <protection/>
    </xf>
    <xf numFmtId="0" fontId="47" fillId="34" borderId="10" xfId="52" applyFont="1" applyFill="1" applyBorder="1" applyAlignment="1">
      <alignment vertical="center" wrapText="1"/>
      <protection/>
    </xf>
    <xf numFmtId="43" fontId="48" fillId="34" borderId="10" xfId="62" applyFont="1" applyFill="1" applyBorder="1" applyAlignment="1">
      <alignment horizontal="center" vertical="center"/>
    </xf>
    <xf numFmtId="43" fontId="47" fillId="34" borderId="10" xfId="62" applyFont="1" applyFill="1" applyBorder="1" applyAlignment="1">
      <alignment horizontal="center" vertical="center"/>
    </xf>
    <xf numFmtId="0" fontId="47" fillId="34" borderId="0" xfId="52" applyFont="1" applyFill="1" applyAlignment="1">
      <alignment horizontal="center" vertical="center" wrapText="1"/>
      <protection/>
    </xf>
    <xf numFmtId="0" fontId="47" fillId="34" borderId="10" xfId="53" applyFont="1" applyFill="1" applyBorder="1" applyAlignment="1">
      <alignment horizontal="center" vertical="center" wrapText="1"/>
      <protection/>
    </xf>
    <xf numFmtId="0" fontId="47" fillId="34" borderId="10" xfId="53" applyFont="1" applyFill="1" applyBorder="1" applyAlignment="1">
      <alignment vertical="center" wrapText="1"/>
      <protection/>
    </xf>
    <xf numFmtId="0" fontId="47" fillId="34" borderId="0" xfId="52" applyFont="1" applyFill="1">
      <alignment/>
      <protection/>
    </xf>
    <xf numFmtId="43" fontId="48" fillId="0" borderId="10" xfId="52" applyNumberFormat="1" applyFont="1" applyBorder="1" applyAlignment="1">
      <alignment vertical="center"/>
      <protection/>
    </xf>
    <xf numFmtId="0" fontId="49" fillId="33" borderId="10" xfId="53" applyFont="1" applyFill="1" applyBorder="1" applyAlignment="1">
      <alignment horizontal="center" vertical="center" wrapText="1"/>
      <protection/>
    </xf>
    <xf numFmtId="0" fontId="47" fillId="0" borderId="11" xfId="52" applyFont="1" applyBorder="1" applyAlignment="1">
      <alignment horizontal="center"/>
      <protection/>
    </xf>
    <xf numFmtId="0" fontId="48" fillId="0" borderId="11" xfId="52" applyFont="1" applyBorder="1" applyAlignment="1">
      <alignment horizontal="center" vertical="center" wrapText="1"/>
      <protection/>
    </xf>
    <xf numFmtId="0" fontId="47" fillId="0" borderId="10" xfId="52" applyFont="1" applyBorder="1">
      <alignment/>
      <protection/>
    </xf>
    <xf numFmtId="0" fontId="49" fillId="33" borderId="12" xfId="53" applyFont="1" applyFill="1" applyBorder="1" applyAlignment="1">
      <alignment horizontal="center" vertical="center" wrapText="1"/>
      <protection/>
    </xf>
    <xf numFmtId="0" fontId="45" fillId="13" borderId="13" xfId="52" applyFont="1" applyFill="1" applyBorder="1" applyAlignment="1">
      <alignment vertical="center" wrapText="1"/>
      <protection/>
    </xf>
    <xf numFmtId="3" fontId="4" fillId="13" borderId="14" xfId="53" applyNumberFormat="1" applyFont="1" applyFill="1" applyBorder="1" applyAlignment="1">
      <alignment horizontal="center" vertical="center" wrapText="1"/>
      <protection/>
    </xf>
    <xf numFmtId="164" fontId="4" fillId="13" borderId="13" xfId="63" applyFont="1" applyFill="1" applyBorder="1" applyAlignment="1">
      <alignment horizontal="center" vertical="center" wrapText="1"/>
    </xf>
    <xf numFmtId="0" fontId="45" fillId="13" borderId="15" xfId="52" applyFont="1" applyFill="1" applyBorder="1" applyAlignment="1">
      <alignment horizontal="left" vertical="center" wrapText="1"/>
      <protection/>
    </xf>
    <xf numFmtId="3" fontId="50" fillId="13" borderId="14" xfId="53" applyNumberFormat="1" applyFont="1" applyFill="1" applyBorder="1" applyAlignment="1">
      <alignment horizontal="center" vertical="center" wrapText="1"/>
      <protection/>
    </xf>
    <xf numFmtId="3" fontId="50" fillId="13" borderId="13" xfId="53" applyNumberFormat="1" applyFont="1" applyFill="1" applyBorder="1" applyAlignment="1">
      <alignment horizontal="center" vertical="center" wrapText="1"/>
      <protection/>
    </xf>
    <xf numFmtId="3" fontId="51" fillId="13" borderId="16" xfId="53" applyNumberFormat="1" applyFont="1" applyFill="1" applyBorder="1" applyAlignment="1">
      <alignment horizontal="center" vertical="center" wrapText="1"/>
      <protection/>
    </xf>
    <xf numFmtId="164" fontId="4" fillId="13" borderId="17" xfId="63" applyFont="1" applyFill="1" applyBorder="1" applyAlignment="1">
      <alignment horizontal="center" vertical="center" wrapText="1"/>
    </xf>
    <xf numFmtId="0" fontId="45" fillId="13" borderId="18" xfId="52" applyFont="1" applyFill="1" applyBorder="1" applyAlignment="1">
      <alignment horizontal="left" vertical="center" wrapText="1"/>
      <protection/>
    </xf>
    <xf numFmtId="3" fontId="4" fillId="13" borderId="19" xfId="53" applyNumberFormat="1" applyFont="1" applyFill="1" applyBorder="1" applyAlignment="1">
      <alignment horizontal="center" vertical="center" wrapText="1"/>
      <protection/>
    </xf>
    <xf numFmtId="164" fontId="4" fillId="13" borderId="20" xfId="63" applyFont="1" applyFill="1" applyBorder="1" applyAlignment="1">
      <alignment horizontal="center" vertical="center" wrapText="1"/>
    </xf>
    <xf numFmtId="0" fontId="45" fillId="13" borderId="21" xfId="52" applyFont="1" applyFill="1" applyBorder="1" applyAlignment="1">
      <alignment horizontal="left" vertical="center" wrapText="1"/>
      <protection/>
    </xf>
    <xf numFmtId="0" fontId="45" fillId="0" borderId="11" xfId="52" applyFont="1" applyBorder="1" applyAlignment="1">
      <alignment vertical="center" wrapText="1"/>
      <protection/>
    </xf>
    <xf numFmtId="3" fontId="4" fillId="0" borderId="11" xfId="53" applyNumberFormat="1" applyFont="1" applyBorder="1" applyAlignment="1">
      <alignment horizontal="center" vertical="center" wrapText="1"/>
      <protection/>
    </xf>
    <xf numFmtId="164" fontId="4" fillId="0" borderId="11" xfId="63" applyFont="1" applyBorder="1" applyAlignment="1">
      <alignment horizontal="center" vertical="center" wrapText="1"/>
    </xf>
    <xf numFmtId="0" fontId="45" fillId="0" borderId="11" xfId="52" applyFont="1" applyBorder="1" applyAlignment="1">
      <alignment horizontal="left" vertical="center" wrapText="1"/>
      <protection/>
    </xf>
    <xf numFmtId="0" fontId="49" fillId="33" borderId="11" xfId="53" applyFont="1" applyFill="1" applyBorder="1" applyAlignment="1">
      <alignment horizontal="center" vertical="center" wrapText="1"/>
      <protection/>
    </xf>
    <xf numFmtId="0" fontId="47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0" fillId="0" borderId="0" xfId="52" applyFill="1" applyAlignment="1">
      <alignment/>
      <protection/>
    </xf>
    <xf numFmtId="0" fontId="0" fillId="0" borderId="0" xfId="52" applyFill="1">
      <alignment/>
      <protection/>
    </xf>
    <xf numFmtId="0" fontId="52" fillId="0" borderId="0" xfId="52" applyFont="1" applyFill="1" applyAlignment="1">
      <alignment vertical="center" wrapText="1"/>
      <protection/>
    </xf>
    <xf numFmtId="0" fontId="49" fillId="0" borderId="10" xfId="53" applyFont="1" applyFill="1" applyBorder="1" applyAlignment="1">
      <alignment horizontal="center" vertical="center" wrapText="1"/>
      <protection/>
    </xf>
    <xf numFmtId="0" fontId="0" fillId="0" borderId="0" xfId="52" applyFont="1" applyFill="1">
      <alignment/>
      <protection/>
    </xf>
    <xf numFmtId="0" fontId="53" fillId="0" borderId="10" xfId="52" applyFont="1" applyFill="1" applyBorder="1" applyAlignment="1">
      <alignment horizontal="center" vertical="center" wrapText="1"/>
      <protection/>
    </xf>
    <xf numFmtId="0" fontId="45" fillId="0" borderId="10" xfId="52" applyFont="1" applyFill="1" applyBorder="1" applyAlignment="1">
      <alignment horizontal="center" vertical="center" wrapText="1"/>
      <protection/>
    </xf>
    <xf numFmtId="3" fontId="45" fillId="0" borderId="10" xfId="63" applyNumberFormat="1" applyFont="1" applyFill="1" applyBorder="1" applyAlignment="1">
      <alignment horizontal="center" vertical="center" wrapText="1"/>
    </xf>
    <xf numFmtId="165" fontId="45" fillId="0" borderId="10" xfId="62" applyNumberFormat="1" applyFont="1" applyFill="1" applyBorder="1" applyAlignment="1">
      <alignment horizontal="center" vertical="center" wrapText="1"/>
    </xf>
    <xf numFmtId="43" fontId="45" fillId="0" borderId="10" xfId="62" applyFont="1" applyFill="1" applyBorder="1" applyAlignment="1">
      <alignment horizontal="center" vertical="center" wrapText="1"/>
    </xf>
    <xf numFmtId="0" fontId="53" fillId="0" borderId="0" xfId="52" applyFont="1" applyFill="1" applyAlignment="1">
      <alignment vertical="center" wrapText="1"/>
      <protection/>
    </xf>
    <xf numFmtId="0" fontId="36" fillId="0" borderId="0" xfId="52" applyFont="1" applyFill="1">
      <alignment/>
      <protection/>
    </xf>
    <xf numFmtId="165" fontId="52" fillId="0" borderId="10" xfId="52" applyNumberFormat="1" applyFont="1" applyFill="1" applyBorder="1" applyAlignment="1">
      <alignment horizontal="center" vertical="center" wrapText="1"/>
      <protection/>
    </xf>
    <xf numFmtId="43" fontId="52" fillId="0" borderId="10" xfId="52" applyNumberFormat="1" applyFont="1" applyFill="1" applyBorder="1" applyAlignment="1">
      <alignment horizontal="center" vertical="center" wrapText="1"/>
      <protection/>
    </xf>
    <xf numFmtId="43" fontId="0" fillId="0" borderId="0" xfId="52" applyNumberFormat="1" applyFill="1">
      <alignment/>
      <protection/>
    </xf>
    <xf numFmtId="0" fontId="0" fillId="0" borderId="0" xfId="52" applyFill="1" applyAlignment="1">
      <alignment horizontal="center"/>
      <protection/>
    </xf>
    <xf numFmtId="0" fontId="36" fillId="0" borderId="0" xfId="52" applyFont="1" applyFill="1" applyAlignment="1">
      <alignment horizontal="center"/>
      <protection/>
    </xf>
    <xf numFmtId="43" fontId="0" fillId="0" borderId="0" xfId="62" applyFill="1" applyAlignment="1">
      <alignment/>
    </xf>
    <xf numFmtId="0" fontId="47" fillId="0" borderId="0" xfId="52" applyFont="1" applyFill="1" applyAlignment="1">
      <alignment horizontal="center"/>
      <protection/>
    </xf>
    <xf numFmtId="165" fontId="45" fillId="0" borderId="10" xfId="62" applyNumberFormat="1" applyFont="1" applyFill="1" applyBorder="1" applyAlignment="1">
      <alignment vertical="center" wrapText="1"/>
    </xf>
    <xf numFmtId="0" fontId="45" fillId="0" borderId="12" xfId="52" applyFont="1" applyFill="1" applyBorder="1" applyAlignment="1">
      <alignment horizontal="center" vertical="center" wrapText="1"/>
      <protection/>
    </xf>
    <xf numFmtId="164" fontId="52" fillId="0" borderId="10" xfId="63" applyFont="1" applyFill="1" applyBorder="1" applyAlignment="1">
      <alignment horizontal="center" vertical="center" wrapText="1"/>
    </xf>
    <xf numFmtId="0" fontId="52" fillId="0" borderId="12" xfId="52" applyFont="1" applyBorder="1" applyAlignment="1">
      <alignment horizontal="center" vertical="center" wrapText="1"/>
      <protection/>
    </xf>
    <xf numFmtId="0" fontId="52" fillId="0" borderId="11" xfId="52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 vertical="center" wrapText="1"/>
      <protection/>
    </xf>
    <xf numFmtId="0" fontId="45" fillId="13" borderId="16" xfId="52" applyFont="1" applyFill="1" applyBorder="1" applyAlignment="1">
      <alignment vertical="center" wrapText="1"/>
      <protection/>
    </xf>
    <xf numFmtId="3" fontId="4" fillId="13" borderId="17" xfId="53" applyNumberFormat="1" applyFont="1" applyFill="1" applyBorder="1" applyAlignment="1">
      <alignment horizontal="center" vertical="center" wrapText="1"/>
      <protection/>
    </xf>
    <xf numFmtId="3" fontId="51" fillId="13" borderId="22" xfId="53" applyNumberFormat="1" applyFont="1" applyFill="1" applyBorder="1" applyAlignment="1">
      <alignment horizontal="center" vertical="center" wrapText="1"/>
      <protection/>
    </xf>
    <xf numFmtId="164" fontId="4" fillId="13" borderId="22" xfId="63" applyFont="1" applyFill="1" applyBorder="1" applyAlignment="1">
      <alignment horizontal="center" vertical="center" wrapText="1"/>
    </xf>
    <xf numFmtId="0" fontId="45" fillId="13" borderId="23" xfId="52" applyFont="1" applyFill="1" applyBorder="1" applyAlignment="1">
      <alignment horizontal="left" vertical="center" wrapText="1"/>
      <protection/>
    </xf>
    <xf numFmtId="3" fontId="4" fillId="13" borderId="22" xfId="53" applyNumberFormat="1" applyFont="1" applyFill="1" applyBorder="1" applyAlignment="1">
      <alignment horizontal="center" vertical="center" wrapText="1"/>
      <protection/>
    </xf>
    <xf numFmtId="0" fontId="45" fillId="13" borderId="24" xfId="52" applyFont="1" applyFill="1" applyBorder="1" applyAlignment="1">
      <alignment vertical="center" wrapText="1"/>
      <protection/>
    </xf>
    <xf numFmtId="0" fontId="49" fillId="13" borderId="22" xfId="53" applyFont="1" applyFill="1" applyBorder="1" applyAlignment="1">
      <alignment horizontal="center" vertical="center" wrapText="1"/>
      <protection/>
    </xf>
    <xf numFmtId="0" fontId="49" fillId="13" borderId="25" xfId="53" applyFont="1" applyFill="1" applyBorder="1" applyAlignment="1">
      <alignment horizontal="center" vertical="center" wrapText="1"/>
      <protection/>
    </xf>
    <xf numFmtId="3" fontId="4" fillId="13" borderId="20" xfId="53" applyNumberFormat="1" applyFont="1" applyFill="1" applyBorder="1" applyAlignment="1">
      <alignment horizontal="center" vertical="center" wrapText="1"/>
      <protection/>
    </xf>
    <xf numFmtId="43" fontId="48" fillId="19" borderId="10" xfId="62" applyFont="1" applyFill="1" applyBorder="1" applyAlignment="1">
      <alignment horizontal="center" vertical="center"/>
    </xf>
    <xf numFmtId="43" fontId="47" fillId="19" borderId="10" xfId="62" applyFont="1" applyFill="1" applyBorder="1" applyAlignment="1">
      <alignment horizontal="center" vertical="center"/>
    </xf>
    <xf numFmtId="0" fontId="52" fillId="0" borderId="10" xfId="52" applyFont="1" applyFill="1" applyBorder="1" applyAlignment="1">
      <alignment horizontal="center" vertical="center" wrapText="1"/>
      <protection/>
    </xf>
    <xf numFmtId="3" fontId="45" fillId="0" borderId="10" xfId="60" applyNumberFormat="1" applyFont="1" applyFill="1" applyBorder="1" applyAlignment="1">
      <alignment horizontal="center" vertical="center" wrapText="1"/>
    </xf>
    <xf numFmtId="165" fontId="0" fillId="0" borderId="0" xfId="52" applyNumberFormat="1" applyFill="1">
      <alignment/>
      <protection/>
    </xf>
    <xf numFmtId="0" fontId="45" fillId="13" borderId="17" xfId="52" applyFont="1" applyFill="1" applyBorder="1" applyAlignment="1">
      <alignment horizontal="left" vertical="center" wrapText="1"/>
      <protection/>
    </xf>
    <xf numFmtId="0" fontId="45" fillId="13" borderId="20" xfId="52" applyFont="1" applyFill="1" applyBorder="1" applyAlignment="1">
      <alignment horizontal="left" vertical="center" wrapText="1"/>
      <protection/>
    </xf>
    <xf numFmtId="0" fontId="48" fillId="0" borderId="26" xfId="52" applyFont="1" applyBorder="1" applyAlignment="1">
      <alignment horizontal="center"/>
      <protection/>
    </xf>
    <xf numFmtId="0" fontId="48" fillId="0" borderId="27" xfId="52" applyFont="1" applyBorder="1" applyAlignment="1">
      <alignment horizontal="center"/>
      <protection/>
    </xf>
    <xf numFmtId="0" fontId="48" fillId="0" borderId="0" xfId="52" applyFont="1" applyAlignment="1">
      <alignment horizontal="center" vertical="center" wrapText="1"/>
      <protection/>
    </xf>
    <xf numFmtId="0" fontId="54" fillId="0" borderId="0" xfId="52" applyFont="1" applyAlignment="1">
      <alignment horizontal="center"/>
      <protection/>
    </xf>
    <xf numFmtId="0" fontId="48" fillId="0" borderId="0" xfId="52" applyFont="1" applyAlignment="1">
      <alignment horizont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center"/>
      <protection/>
    </xf>
    <xf numFmtId="0" fontId="52" fillId="0" borderId="10" xfId="52" applyFont="1" applyBorder="1" applyAlignment="1">
      <alignment horizontal="center" vertical="center" wrapText="1"/>
      <protection/>
    </xf>
    <xf numFmtId="0" fontId="54" fillId="0" borderId="0" xfId="52" applyFont="1" applyAlignment="1">
      <alignment horizontal="center" vertical="center" wrapText="1"/>
      <protection/>
    </xf>
    <xf numFmtId="0" fontId="49" fillId="33" borderId="10" xfId="53" applyFont="1" applyFill="1" applyBorder="1" applyAlignment="1">
      <alignment horizontal="center" vertical="center" wrapText="1"/>
      <protection/>
    </xf>
    <xf numFmtId="0" fontId="45" fillId="0" borderId="28" xfId="52" applyFont="1" applyBorder="1" applyAlignment="1">
      <alignment horizontal="center" vertical="center" wrapText="1"/>
      <protection/>
    </xf>
    <xf numFmtId="0" fontId="45" fillId="0" borderId="11" xfId="52" applyFont="1" applyBorder="1" applyAlignment="1">
      <alignment horizontal="center" vertical="center" wrapText="1"/>
      <protection/>
    </xf>
    <xf numFmtId="0" fontId="46" fillId="0" borderId="12" xfId="52" applyFont="1" applyBorder="1" applyAlignment="1">
      <alignment horizontal="center" vertical="center" wrapText="1"/>
      <protection/>
    </xf>
    <xf numFmtId="0" fontId="45" fillId="13" borderId="17" xfId="52" applyFont="1" applyFill="1" applyBorder="1" applyAlignment="1">
      <alignment horizontal="left" vertical="center" wrapText="1"/>
      <protection/>
    </xf>
    <xf numFmtId="0" fontId="45" fillId="13" borderId="20" xfId="52" applyFont="1" applyFill="1" applyBorder="1" applyAlignment="1">
      <alignment horizontal="left" vertical="center" wrapText="1"/>
      <protection/>
    </xf>
    <xf numFmtId="0" fontId="45" fillId="13" borderId="29" xfId="52" applyFont="1" applyFill="1" applyBorder="1" applyAlignment="1">
      <alignment horizontal="center" vertical="center" wrapText="1"/>
      <protection/>
    </xf>
    <xf numFmtId="0" fontId="45" fillId="13" borderId="30" xfId="52" applyFont="1" applyFill="1" applyBorder="1" applyAlignment="1">
      <alignment horizontal="center" vertical="center" wrapText="1"/>
      <protection/>
    </xf>
    <xf numFmtId="0" fontId="45" fillId="13" borderId="31" xfId="52" applyFont="1" applyFill="1" applyBorder="1" applyAlignment="1">
      <alignment horizontal="center" vertical="center" wrapText="1"/>
      <protection/>
    </xf>
    <xf numFmtId="0" fontId="45" fillId="13" borderId="32" xfId="52" applyFont="1" applyFill="1" applyBorder="1" applyAlignment="1">
      <alignment horizontal="center" vertical="center" wrapText="1"/>
      <protection/>
    </xf>
    <xf numFmtId="0" fontId="45" fillId="13" borderId="33" xfId="52" applyFont="1" applyFill="1" applyBorder="1" applyAlignment="1">
      <alignment horizontal="center" vertical="center" wrapText="1"/>
      <protection/>
    </xf>
    <xf numFmtId="0" fontId="45" fillId="13" borderId="34" xfId="52" applyFont="1" applyFill="1" applyBorder="1" applyAlignment="1">
      <alignment horizontal="center" vertical="center" wrapText="1"/>
      <protection/>
    </xf>
    <xf numFmtId="0" fontId="45" fillId="13" borderId="24" xfId="52" applyFont="1" applyFill="1" applyBorder="1" applyAlignment="1">
      <alignment horizontal="left" vertical="center" wrapText="1"/>
      <protection/>
    </xf>
    <xf numFmtId="0" fontId="45" fillId="13" borderId="19" xfId="52" applyFont="1" applyFill="1" applyBorder="1" applyAlignment="1">
      <alignment horizontal="left" vertical="center" wrapText="1"/>
      <protection/>
    </xf>
    <xf numFmtId="0" fontId="52" fillId="0" borderId="0" xfId="52" applyFont="1" applyAlignment="1">
      <alignment horizontal="center" vertical="center" wrapText="1"/>
      <protection/>
    </xf>
    <xf numFmtId="43" fontId="46" fillId="0" borderId="26" xfId="62" applyFont="1" applyFill="1" applyBorder="1" applyAlignment="1">
      <alignment horizontal="right" vertical="center" wrapText="1"/>
    </xf>
    <xf numFmtId="43" fontId="46" fillId="0" borderId="24" xfId="62" applyFont="1" applyFill="1" applyBorder="1" applyAlignment="1">
      <alignment horizontal="right" vertical="center" wrapText="1"/>
    </xf>
    <xf numFmtId="43" fontId="46" fillId="0" borderId="27" xfId="62" applyFont="1" applyFill="1" applyBorder="1" applyAlignment="1">
      <alignment horizontal="right" vertical="center" wrapText="1"/>
    </xf>
    <xf numFmtId="0" fontId="55" fillId="0" borderId="0" xfId="52" applyFont="1" applyFill="1" applyAlignment="1">
      <alignment horizontal="left" vertical="center" wrapText="1"/>
      <protection/>
    </xf>
    <xf numFmtId="0" fontId="52" fillId="0" borderId="0" xfId="52" applyFont="1" applyFill="1" applyAlignment="1">
      <alignment horizontal="center"/>
      <protection/>
    </xf>
    <xf numFmtId="0" fontId="48" fillId="0" borderId="0" xfId="52" applyFont="1" applyFill="1" applyAlignment="1">
      <alignment horizontal="center"/>
      <protection/>
    </xf>
    <xf numFmtId="0" fontId="52" fillId="0" borderId="10" xfId="52" applyFont="1" applyFill="1" applyBorder="1" applyAlignment="1">
      <alignment horizontal="center" vertical="center" wrapText="1"/>
      <protection/>
    </xf>
    <xf numFmtId="0" fontId="52" fillId="0" borderId="0" xfId="52" applyFont="1" applyFill="1" applyAlignment="1">
      <alignment horizontal="center" vertical="center" wrapText="1"/>
      <protection/>
    </xf>
    <xf numFmtId="0" fontId="55" fillId="0" borderId="0" xfId="52" applyFont="1" applyAlignment="1">
      <alignment horizontal="left" vertical="center" wrapText="1"/>
      <protection/>
    </xf>
    <xf numFmtId="0" fontId="52" fillId="34" borderId="10" xfId="52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48" fillId="0" borderId="35" xfId="52" applyFont="1" applyBorder="1" applyAlignment="1">
      <alignment horizontal="left"/>
      <protection/>
    </xf>
    <xf numFmtId="0" fontId="49" fillId="33" borderId="12" xfId="53" applyFont="1" applyFill="1" applyBorder="1" applyAlignment="1">
      <alignment horizontal="center" vertical="center" wrapText="1"/>
      <protection/>
    </xf>
    <xf numFmtId="0" fontId="49" fillId="33" borderId="11" xfId="53" applyFont="1" applyFill="1" applyBorder="1" applyAlignment="1">
      <alignment horizontal="center" vertical="center" wrapText="1"/>
      <protection/>
    </xf>
    <xf numFmtId="0" fontId="47" fillId="0" borderId="26" xfId="52" applyFont="1" applyBorder="1" applyAlignment="1">
      <alignment horizontal="center"/>
      <protection/>
    </xf>
    <xf numFmtId="0" fontId="47" fillId="0" borderId="24" xfId="52" applyFont="1" applyBorder="1" applyAlignment="1">
      <alignment horizontal="center"/>
      <protection/>
    </xf>
    <xf numFmtId="0" fontId="47" fillId="0" borderId="27" xfId="52" applyFont="1" applyBorder="1" applyAlignment="1">
      <alignment horizontal="center"/>
      <protection/>
    </xf>
    <xf numFmtId="0" fontId="49" fillId="33" borderId="36" xfId="53" applyFont="1" applyFill="1" applyBorder="1" applyAlignment="1">
      <alignment horizontal="center" vertical="center" wrapText="1"/>
      <protection/>
    </xf>
    <xf numFmtId="0" fontId="49" fillId="33" borderId="37" xfId="53" applyFont="1" applyFill="1" applyBorder="1" applyAlignment="1">
      <alignment horizontal="center" vertical="center" wrapText="1"/>
      <protection/>
    </xf>
    <xf numFmtId="0" fontId="49" fillId="33" borderId="38" xfId="53" applyFont="1" applyFill="1" applyBorder="1" applyAlignment="1">
      <alignment horizontal="center" vertical="center" wrapText="1"/>
      <protection/>
    </xf>
    <xf numFmtId="0" fontId="49" fillId="33" borderId="39" xfId="53" applyFont="1" applyFill="1" applyBorder="1" applyAlignment="1">
      <alignment horizontal="center" vertical="center" wrapText="1"/>
      <protection/>
    </xf>
    <xf numFmtId="0" fontId="49" fillId="33" borderId="35" xfId="53" applyFont="1" applyFill="1" applyBorder="1" applyAlignment="1">
      <alignment horizontal="center" vertical="center" wrapText="1"/>
      <protection/>
    </xf>
    <xf numFmtId="0" fontId="49" fillId="33" borderId="40" xfId="53" applyFont="1" applyFill="1" applyBorder="1" applyAlignment="1">
      <alignment horizontal="center" vertical="center" wrapText="1"/>
      <protection/>
    </xf>
    <xf numFmtId="0" fontId="45" fillId="13" borderId="17" xfId="52" applyFont="1" applyFill="1" applyBorder="1" applyAlignment="1">
      <alignment vertical="center" wrapText="1"/>
      <protection/>
    </xf>
    <xf numFmtId="0" fontId="45" fillId="13" borderId="22" xfId="52" applyFont="1" applyFill="1" applyBorder="1" applyAlignment="1">
      <alignment horizontal="center" vertical="center" wrapText="1"/>
      <protection/>
    </xf>
    <xf numFmtId="0" fontId="45" fillId="13" borderId="22" xfId="52" applyFont="1" applyFill="1" applyBorder="1" applyAlignment="1">
      <alignment vertical="center" wrapText="1"/>
      <protection/>
    </xf>
    <xf numFmtId="0" fontId="45" fillId="13" borderId="22" xfId="52" applyFont="1" applyFill="1" applyBorder="1" applyAlignment="1">
      <alignment horizontal="left" vertical="center" wrapText="1"/>
      <protection/>
    </xf>
    <xf numFmtId="3" fontId="51" fillId="13" borderId="20" xfId="53" applyNumberFormat="1" applyFont="1" applyFill="1" applyBorder="1" applyAlignment="1">
      <alignment horizontal="center" vertical="center" wrapText="1"/>
      <protection/>
    </xf>
    <xf numFmtId="0" fontId="45" fillId="13" borderId="22" xfId="52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47625</xdr:colOff>
      <xdr:row>0</xdr:row>
      <xdr:rowOff>0</xdr:rowOff>
    </xdr:from>
    <xdr:ext cx="3067050" cy="952500"/>
    <xdr:sp>
      <xdr:nvSpPr>
        <xdr:cNvPr id="1" name="Текст 3"/>
        <xdr:cNvSpPr txBox="1">
          <a:spLocks noChangeArrowheads="1"/>
        </xdr:cNvSpPr>
      </xdr:nvSpPr>
      <xdr:spPr>
        <a:xfrm>
          <a:off x="12544425" y="0"/>
          <a:ext cx="3067050" cy="9525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view="pageBreakPreview" zoomScaleSheetLayoutView="100" workbookViewId="0" topLeftCell="A1">
      <selection activeCell="D9" sqref="D9"/>
    </sheetView>
  </sheetViews>
  <sheetFormatPr defaultColWidth="9.140625" defaultRowHeight="15"/>
  <cols>
    <col min="1" max="1" width="3.8515625" style="11" customWidth="1"/>
    <col min="2" max="2" width="8.00390625" style="11" customWidth="1"/>
    <col min="3" max="3" width="29.8515625" style="11" customWidth="1"/>
    <col min="4" max="4" width="24.28125" style="12" customWidth="1"/>
    <col min="5" max="5" width="20.57421875" style="11" customWidth="1"/>
    <col min="6" max="6" width="17.7109375" style="11" customWidth="1"/>
    <col min="7" max="7" width="19.140625" style="11" customWidth="1"/>
    <col min="8" max="8" width="23.140625" style="11" customWidth="1"/>
    <col min="9" max="12" width="16.7109375" style="11" customWidth="1"/>
    <col min="13" max="16384" width="9.140625" style="11" customWidth="1"/>
  </cols>
  <sheetData>
    <row r="1" ht="16.5">
      <c r="H1" s="13" t="s">
        <v>25</v>
      </c>
    </row>
    <row r="2" spans="2:8" ht="39" customHeight="1">
      <c r="B2" s="94" t="s">
        <v>142</v>
      </c>
      <c r="C2" s="94"/>
      <c r="D2" s="94"/>
      <c r="E2" s="94"/>
      <c r="F2" s="94"/>
      <c r="G2" s="94"/>
      <c r="H2" s="94"/>
    </row>
    <row r="3" spans="2:8" ht="16.5">
      <c r="B3" s="95" t="s">
        <v>26</v>
      </c>
      <c r="C3" s="96"/>
      <c r="D3" s="96"/>
      <c r="E3" s="96"/>
      <c r="F3" s="96"/>
      <c r="G3" s="96"/>
      <c r="H3" s="96"/>
    </row>
    <row r="4" ht="16.5">
      <c r="H4" s="14" t="s">
        <v>27</v>
      </c>
    </row>
    <row r="5" spans="2:8" ht="16.5">
      <c r="B5" s="97" t="s">
        <v>1</v>
      </c>
      <c r="C5" s="97" t="s">
        <v>28</v>
      </c>
      <c r="D5" s="98" t="s">
        <v>29</v>
      </c>
      <c r="E5" s="98"/>
      <c r="F5" s="98"/>
      <c r="G5" s="98"/>
      <c r="H5" s="98"/>
    </row>
    <row r="6" spans="2:8" ht="16.5">
      <c r="B6" s="97"/>
      <c r="C6" s="97"/>
      <c r="D6" s="97" t="s">
        <v>30</v>
      </c>
      <c r="E6" s="98" t="s">
        <v>31</v>
      </c>
      <c r="F6" s="98"/>
      <c r="G6" s="98"/>
      <c r="H6" s="98"/>
    </row>
    <row r="7" spans="2:8" s="16" customFormat="1" ht="108.75" customHeight="1">
      <c r="B7" s="97"/>
      <c r="C7" s="97"/>
      <c r="D7" s="97"/>
      <c r="E7" s="15" t="s">
        <v>32</v>
      </c>
      <c r="F7" s="15" t="s">
        <v>33</v>
      </c>
      <c r="G7" s="15" t="s">
        <v>34</v>
      </c>
      <c r="H7" s="15" t="s">
        <v>35</v>
      </c>
    </row>
    <row r="8" spans="2:8" s="21" customFormat="1" ht="50.25" customHeight="1">
      <c r="B8" s="17">
        <v>1</v>
      </c>
      <c r="C8" s="18" t="s">
        <v>36</v>
      </c>
      <c r="D8" s="85">
        <f>+E8+F8+G8+H8</f>
        <v>1895765</v>
      </c>
      <c r="E8" s="86">
        <v>1355584</v>
      </c>
      <c r="F8" s="86">
        <v>334738</v>
      </c>
      <c r="G8" s="86">
        <v>205443</v>
      </c>
      <c r="H8" s="20"/>
    </row>
    <row r="9" spans="2:8" s="21" customFormat="1" ht="43.5" customHeight="1">
      <c r="B9" s="22">
        <v>2</v>
      </c>
      <c r="C9" s="23" t="s">
        <v>37</v>
      </c>
      <c r="D9" s="19">
        <f>+E9+F9+G9+H9</f>
        <v>2080253</v>
      </c>
      <c r="E9" s="20">
        <v>1089689</v>
      </c>
      <c r="F9" s="20">
        <v>268871</v>
      </c>
      <c r="G9" s="20">
        <v>721693</v>
      </c>
      <c r="H9" s="20"/>
    </row>
    <row r="10" spans="2:8" s="21" customFormat="1" ht="55.5" customHeight="1">
      <c r="B10" s="22">
        <v>3</v>
      </c>
      <c r="C10" s="23" t="s">
        <v>38</v>
      </c>
      <c r="D10" s="19">
        <f>+E10+F10+G10+H10</f>
        <v>767789</v>
      </c>
      <c r="E10" s="20">
        <v>495514</v>
      </c>
      <c r="F10" s="20">
        <v>123175</v>
      </c>
      <c r="G10" s="20">
        <v>149100</v>
      </c>
      <c r="H10" s="20"/>
    </row>
    <row r="11" spans="2:8" s="24" customFormat="1" ht="58.5" customHeight="1">
      <c r="B11" s="22">
        <v>4</v>
      </c>
      <c r="C11" s="23" t="s">
        <v>39</v>
      </c>
      <c r="D11" s="19">
        <f>+E11+F11+G11+H11</f>
        <v>339960</v>
      </c>
      <c r="E11" s="20">
        <v>197001</v>
      </c>
      <c r="F11" s="20">
        <v>48759</v>
      </c>
      <c r="G11" s="20">
        <v>94200</v>
      </c>
      <c r="H11" s="20"/>
    </row>
    <row r="12" spans="2:8" s="12" customFormat="1" ht="36" customHeight="1">
      <c r="B12" s="92" t="s">
        <v>40</v>
      </c>
      <c r="C12" s="93"/>
      <c r="D12" s="25">
        <f>SUM(D8:D11)</f>
        <v>5083767</v>
      </c>
      <c r="E12" s="25">
        <f>SUM(E8:E11)</f>
        <v>3137788</v>
      </c>
      <c r="F12" s="25">
        <f>SUM(F8:F11)</f>
        <v>775543</v>
      </c>
      <c r="G12" s="25">
        <f>SUM(G8:G11)</f>
        <v>1170436</v>
      </c>
      <c r="H12" s="25">
        <f>SUM(H8:H11)</f>
        <v>0</v>
      </c>
    </row>
  </sheetData>
  <sheetProtection/>
  <mergeCells count="8">
    <mergeCell ref="B12:C12"/>
    <mergeCell ref="B2:H2"/>
    <mergeCell ref="B3:H3"/>
    <mergeCell ref="B5:B7"/>
    <mergeCell ref="C5:C7"/>
    <mergeCell ref="D5:H5"/>
    <mergeCell ref="D6:D7"/>
    <mergeCell ref="E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4"/>
  <sheetViews>
    <sheetView view="pageBreakPreview" zoomScaleSheetLayoutView="100" workbookViewId="0" topLeftCell="A1">
      <selection activeCell="C7" sqref="C7"/>
    </sheetView>
  </sheetViews>
  <sheetFormatPr defaultColWidth="9.140625" defaultRowHeight="15"/>
  <cols>
    <col min="1" max="1" width="2.140625" style="11" customWidth="1"/>
    <col min="2" max="2" width="4.8515625" style="11" customWidth="1"/>
    <col min="3" max="3" width="26.28125" style="11" customWidth="1"/>
    <col min="4" max="4" width="13.57421875" style="11" customWidth="1"/>
    <col min="5" max="5" width="9.8515625" style="11" customWidth="1"/>
    <col min="6" max="6" width="11.28125" style="11" customWidth="1"/>
    <col min="7" max="7" width="11.00390625" style="11" customWidth="1"/>
    <col min="8" max="8" width="9.8515625" style="11" customWidth="1"/>
    <col min="9" max="9" width="12.00390625" style="11" customWidth="1"/>
    <col min="10" max="10" width="17.140625" style="11" customWidth="1"/>
    <col min="11" max="11" width="17.00390625" style="11" customWidth="1"/>
    <col min="12" max="15" width="16.7109375" style="11" customWidth="1"/>
    <col min="16" max="16384" width="9.140625" style="11" customWidth="1"/>
  </cols>
  <sheetData>
    <row r="1" ht="16.5">
      <c r="K1" s="13" t="s">
        <v>41</v>
      </c>
    </row>
    <row r="2" spans="2:11" ht="40.5" customHeight="1">
      <c r="B2" s="100" t="s">
        <v>143</v>
      </c>
      <c r="C2" s="94"/>
      <c r="D2" s="94"/>
      <c r="E2" s="94"/>
      <c r="F2" s="94"/>
      <c r="G2" s="94"/>
      <c r="H2" s="94"/>
      <c r="I2" s="94"/>
      <c r="J2" s="94"/>
      <c r="K2" s="94"/>
    </row>
    <row r="3" spans="2:11" ht="16.5">
      <c r="B3" s="96" t="s">
        <v>42</v>
      </c>
      <c r="C3" s="96"/>
      <c r="D3" s="96"/>
      <c r="E3" s="96"/>
      <c r="F3" s="96"/>
      <c r="G3" s="96"/>
      <c r="H3" s="96"/>
      <c r="I3" s="96"/>
      <c r="J3" s="96"/>
      <c r="K3" s="96"/>
    </row>
    <row r="5" spans="2:11" s="16" customFormat="1" ht="43.5" customHeight="1">
      <c r="B5" s="99" t="s">
        <v>1</v>
      </c>
      <c r="C5" s="99" t="s">
        <v>43</v>
      </c>
      <c r="D5" s="99" t="s">
        <v>44</v>
      </c>
      <c r="E5" s="99" t="s">
        <v>45</v>
      </c>
      <c r="F5" s="99" t="s">
        <v>46</v>
      </c>
      <c r="G5" s="101" t="s">
        <v>47</v>
      </c>
      <c r="H5" s="101"/>
      <c r="I5" s="99" t="s">
        <v>48</v>
      </c>
      <c r="J5" s="99" t="s">
        <v>49</v>
      </c>
      <c r="K5" s="99" t="s">
        <v>50</v>
      </c>
    </row>
    <row r="6" spans="2:11" s="16" customFormat="1" ht="75.75" customHeight="1">
      <c r="B6" s="99"/>
      <c r="C6" s="99"/>
      <c r="D6" s="99"/>
      <c r="E6" s="99"/>
      <c r="F6" s="99"/>
      <c r="G6" s="26" t="s">
        <v>51</v>
      </c>
      <c r="H6" s="26" t="s">
        <v>52</v>
      </c>
      <c r="I6" s="99"/>
      <c r="J6" s="99"/>
      <c r="K6" s="99"/>
    </row>
    <row r="7" spans="2:11" ht="87" customHeight="1">
      <c r="B7" s="27" t="s">
        <v>53</v>
      </c>
      <c r="C7" s="28" t="s">
        <v>54</v>
      </c>
      <c r="D7" s="27" t="s">
        <v>53</v>
      </c>
      <c r="E7" s="27" t="s">
        <v>53</v>
      </c>
      <c r="F7" s="27" t="s">
        <v>53</v>
      </c>
      <c r="G7" s="27" t="s">
        <v>53</v>
      </c>
      <c r="H7" s="27" t="s">
        <v>53</v>
      </c>
      <c r="I7" s="27" t="s">
        <v>53</v>
      </c>
      <c r="J7" s="27" t="s">
        <v>53</v>
      </c>
      <c r="K7" s="27" t="s">
        <v>53</v>
      </c>
    </row>
    <row r="8" spans="2:11" ht="16.5"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2:11" ht="16.5"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2:11" ht="16.5"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2:11" ht="16.5"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2:11" ht="16.5"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2:11" ht="16.5"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2:11" ht="16.5">
      <c r="B14" s="29"/>
      <c r="C14" s="29"/>
      <c r="D14" s="29"/>
      <c r="E14" s="29"/>
      <c r="F14" s="29"/>
      <c r="G14" s="29"/>
      <c r="H14" s="29"/>
      <c r="I14" s="29"/>
      <c r="J14" s="29"/>
      <c r="K14" s="29"/>
    </row>
  </sheetData>
  <sheetProtection/>
  <mergeCells count="11">
    <mergeCell ref="J5:J6"/>
    <mergeCell ref="K5:K6"/>
    <mergeCell ref="B2:K2"/>
    <mergeCell ref="B3:K3"/>
    <mergeCell ref="B5:B6"/>
    <mergeCell ref="C5:C6"/>
    <mergeCell ref="D5:D6"/>
    <mergeCell ref="E5:E6"/>
    <mergeCell ref="F5:F6"/>
    <mergeCell ref="G5:H5"/>
    <mergeCell ref="I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7"/>
  <sheetViews>
    <sheetView view="pageBreakPreview" zoomScaleSheetLayoutView="100" workbookViewId="0" topLeftCell="A1">
      <selection activeCell="F24" sqref="F24"/>
    </sheetView>
  </sheetViews>
  <sheetFormatPr defaultColWidth="9.140625" defaultRowHeight="15"/>
  <cols>
    <col min="1" max="1" width="2.00390625" style="11" customWidth="1"/>
    <col min="2" max="2" width="4.28125" style="11" customWidth="1"/>
    <col min="3" max="3" width="11.28125" style="11" customWidth="1"/>
    <col min="4" max="4" width="48.7109375" style="12" customWidth="1"/>
    <col min="5" max="5" width="13.8515625" style="11" customWidth="1"/>
    <col min="6" max="6" width="15.57421875" style="11" customWidth="1"/>
    <col min="7" max="7" width="46.8515625" style="11" customWidth="1"/>
    <col min="8" max="8" width="3.57421875" style="11" customWidth="1"/>
    <col min="9" max="11" width="16.7109375" style="11" customWidth="1"/>
    <col min="12" max="16384" width="9.140625" style="11" customWidth="1"/>
  </cols>
  <sheetData>
    <row r="1" ht="16.5">
      <c r="G1" s="13" t="s">
        <v>55</v>
      </c>
    </row>
    <row r="2" spans="2:7" ht="39" customHeight="1">
      <c r="B2" s="115" t="s">
        <v>144</v>
      </c>
      <c r="C2" s="115"/>
      <c r="D2" s="115"/>
      <c r="E2" s="115"/>
      <c r="F2" s="115"/>
      <c r="G2" s="115"/>
    </row>
    <row r="3" spans="2:7" ht="16.5">
      <c r="B3" s="95" t="s">
        <v>26</v>
      </c>
      <c r="C3" s="95"/>
      <c r="D3" s="95"/>
      <c r="E3" s="95"/>
      <c r="F3" s="95"/>
      <c r="G3" s="95"/>
    </row>
    <row r="4" ht="16.5">
      <c r="G4" s="14" t="s">
        <v>27</v>
      </c>
    </row>
    <row r="5" spans="2:7" ht="40.5" customHeight="1">
      <c r="B5" s="97" t="s">
        <v>1</v>
      </c>
      <c r="C5" s="97" t="s">
        <v>56</v>
      </c>
      <c r="D5" s="97" t="s">
        <v>57</v>
      </c>
      <c r="E5" s="97" t="s">
        <v>58</v>
      </c>
      <c r="F5" s="97"/>
      <c r="G5" s="97" t="s">
        <v>59</v>
      </c>
    </row>
    <row r="6" spans="2:7" s="16" customFormat="1" ht="25.5" customHeight="1" thickBot="1">
      <c r="B6" s="104"/>
      <c r="C6" s="104"/>
      <c r="D6" s="104"/>
      <c r="E6" s="30" t="s">
        <v>60</v>
      </c>
      <c r="F6" s="30" t="s">
        <v>61</v>
      </c>
      <c r="G6" s="104"/>
    </row>
    <row r="7" spans="2:7" s="16" customFormat="1" ht="17.25" thickBot="1">
      <c r="B7" s="107" t="s">
        <v>62</v>
      </c>
      <c r="C7" s="110" t="s">
        <v>63</v>
      </c>
      <c r="D7" s="31" t="s">
        <v>64</v>
      </c>
      <c r="E7" s="32">
        <v>1</v>
      </c>
      <c r="F7" s="33">
        <v>1743.52</v>
      </c>
      <c r="G7" s="34" t="s">
        <v>65</v>
      </c>
    </row>
    <row r="8" spans="2:7" s="16" customFormat="1" ht="17.25" thickBot="1">
      <c r="B8" s="108"/>
      <c r="C8" s="111"/>
      <c r="D8" s="31" t="s">
        <v>66</v>
      </c>
      <c r="E8" s="32">
        <v>141</v>
      </c>
      <c r="F8" s="33">
        <v>12023.79</v>
      </c>
      <c r="G8" s="34" t="s">
        <v>65</v>
      </c>
    </row>
    <row r="9" spans="2:7" s="16" customFormat="1" ht="22.5" customHeight="1" thickBot="1">
      <c r="B9" s="108"/>
      <c r="C9" s="111"/>
      <c r="D9" s="31" t="s">
        <v>67</v>
      </c>
      <c r="E9" s="35"/>
      <c r="F9" s="36"/>
      <c r="G9" s="34"/>
    </row>
    <row r="10" spans="2:7" s="16" customFormat="1" ht="16.5">
      <c r="B10" s="108"/>
      <c r="C10" s="111"/>
      <c r="D10" s="105" t="s">
        <v>68</v>
      </c>
      <c r="E10" s="37">
        <v>18895</v>
      </c>
      <c r="F10" s="38">
        <v>29023.58</v>
      </c>
      <c r="G10" s="39" t="s">
        <v>69</v>
      </c>
    </row>
    <row r="11" spans="2:7" s="16" customFormat="1" ht="17.25" thickBot="1">
      <c r="B11" s="109"/>
      <c r="C11" s="112"/>
      <c r="D11" s="106"/>
      <c r="E11" s="40">
        <v>133</v>
      </c>
      <c r="F11" s="41">
        <v>6026</v>
      </c>
      <c r="G11" s="42" t="s">
        <v>65</v>
      </c>
    </row>
    <row r="12" spans="2:7" s="16" customFormat="1" ht="22.5" customHeight="1">
      <c r="B12" s="107" t="s">
        <v>70</v>
      </c>
      <c r="C12" s="110" t="s">
        <v>71</v>
      </c>
      <c r="D12" s="75" t="s">
        <v>64</v>
      </c>
      <c r="E12" s="76">
        <v>8</v>
      </c>
      <c r="F12" s="38">
        <v>411593.5</v>
      </c>
      <c r="G12" s="39" t="s">
        <v>65</v>
      </c>
    </row>
    <row r="13" spans="2:7" s="16" customFormat="1" ht="22.5" customHeight="1">
      <c r="B13" s="108"/>
      <c r="C13" s="111"/>
      <c r="D13" s="113" t="s">
        <v>66</v>
      </c>
      <c r="E13" s="77">
        <v>1879</v>
      </c>
      <c r="F13" s="78">
        <v>10157.78</v>
      </c>
      <c r="G13" s="79" t="s">
        <v>69</v>
      </c>
    </row>
    <row r="14" spans="2:7" s="16" customFormat="1" ht="22.5" customHeight="1">
      <c r="B14" s="108"/>
      <c r="C14" s="111"/>
      <c r="D14" s="113"/>
      <c r="E14" s="80">
        <v>506</v>
      </c>
      <c r="F14" s="78">
        <v>173200.88</v>
      </c>
      <c r="G14" s="79" t="s">
        <v>65</v>
      </c>
    </row>
    <row r="15" spans="2:7" s="16" customFormat="1" ht="22.5" customHeight="1">
      <c r="B15" s="108"/>
      <c r="C15" s="111"/>
      <c r="D15" s="81" t="s">
        <v>67</v>
      </c>
      <c r="E15" s="82"/>
      <c r="F15" s="83"/>
      <c r="G15" s="79"/>
    </row>
    <row r="16" spans="2:7" s="16" customFormat="1" ht="22.5" customHeight="1">
      <c r="B16" s="108"/>
      <c r="C16" s="111"/>
      <c r="D16" s="113" t="s">
        <v>68</v>
      </c>
      <c r="E16" s="77">
        <v>11463</v>
      </c>
      <c r="F16" s="78">
        <v>61858.57</v>
      </c>
      <c r="G16" s="79" t="s">
        <v>69</v>
      </c>
    </row>
    <row r="17" spans="2:7" s="16" customFormat="1" ht="22.5" customHeight="1" thickBot="1">
      <c r="B17" s="109"/>
      <c r="C17" s="112"/>
      <c r="D17" s="114"/>
      <c r="E17" s="84">
        <v>26</v>
      </c>
      <c r="F17" s="41">
        <v>606184.03</v>
      </c>
      <c r="G17" s="42" t="s">
        <v>65</v>
      </c>
    </row>
    <row r="18" spans="2:7" s="16" customFormat="1" ht="22.5" customHeight="1">
      <c r="B18" s="110" t="s">
        <v>72</v>
      </c>
      <c r="C18" s="110" t="s">
        <v>73</v>
      </c>
      <c r="D18" s="146" t="s">
        <v>64</v>
      </c>
      <c r="E18" s="76">
        <v>4</v>
      </c>
      <c r="F18" s="38">
        <v>27977.777</v>
      </c>
      <c r="G18" s="90" t="s">
        <v>65</v>
      </c>
    </row>
    <row r="19" spans="2:7" s="16" customFormat="1" ht="22.5" customHeight="1">
      <c r="B19" s="111"/>
      <c r="C19" s="111"/>
      <c r="D19" s="147" t="s">
        <v>66</v>
      </c>
      <c r="E19" s="77">
        <v>460</v>
      </c>
      <c r="F19" s="78">
        <v>3725.11</v>
      </c>
      <c r="G19" s="151" t="s">
        <v>69</v>
      </c>
    </row>
    <row r="20" spans="2:7" s="16" customFormat="1" ht="22.5" customHeight="1">
      <c r="B20" s="111"/>
      <c r="C20" s="111"/>
      <c r="D20" s="147"/>
      <c r="E20" s="77">
        <v>87</v>
      </c>
      <c r="F20" s="78">
        <v>38156.2</v>
      </c>
      <c r="G20" s="151" t="s">
        <v>65</v>
      </c>
    </row>
    <row r="21" spans="2:7" s="16" customFormat="1" ht="22.5" customHeight="1">
      <c r="B21" s="111"/>
      <c r="C21" s="111"/>
      <c r="D21" s="148" t="s">
        <v>67</v>
      </c>
      <c r="E21" s="82"/>
      <c r="F21" s="82"/>
      <c r="G21" s="151"/>
    </row>
    <row r="22" spans="2:7" s="16" customFormat="1" ht="22.5" customHeight="1">
      <c r="B22" s="111"/>
      <c r="C22" s="111"/>
      <c r="D22" s="149" t="s">
        <v>68</v>
      </c>
      <c r="E22" s="77">
        <v>5887</v>
      </c>
      <c r="F22" s="78">
        <v>27657.42</v>
      </c>
      <c r="G22" s="151" t="s">
        <v>69</v>
      </c>
    </row>
    <row r="23" spans="2:7" s="16" customFormat="1" ht="22.5" customHeight="1" thickBot="1">
      <c r="B23" s="112"/>
      <c r="C23" s="112"/>
      <c r="D23" s="106"/>
      <c r="E23" s="150">
        <v>50</v>
      </c>
      <c r="F23" s="41">
        <v>7895</v>
      </c>
      <c r="G23" s="91" t="s">
        <v>65</v>
      </c>
    </row>
    <row r="24" spans="2:7" s="16" customFormat="1" ht="22.5" customHeight="1">
      <c r="B24" s="102" t="s">
        <v>74</v>
      </c>
      <c r="C24" s="102" t="s">
        <v>75</v>
      </c>
      <c r="D24" s="43" t="s">
        <v>64</v>
      </c>
      <c r="E24" s="44"/>
      <c r="F24" s="45"/>
      <c r="G24" s="46"/>
    </row>
    <row r="25" spans="2:7" s="16" customFormat="1" ht="22.5" customHeight="1">
      <c r="B25" s="102"/>
      <c r="C25" s="102"/>
      <c r="D25" s="43" t="s">
        <v>66</v>
      </c>
      <c r="E25" s="47"/>
      <c r="F25" s="47"/>
      <c r="G25" s="46"/>
    </row>
    <row r="26" spans="2:7" ht="22.5" customHeight="1">
      <c r="B26" s="102"/>
      <c r="C26" s="102"/>
      <c r="D26" s="43" t="s">
        <v>67</v>
      </c>
      <c r="E26" s="47"/>
      <c r="F26" s="47"/>
      <c r="G26" s="46"/>
    </row>
    <row r="27" spans="2:7" ht="22.5" customHeight="1">
      <c r="B27" s="103"/>
      <c r="C27" s="103"/>
      <c r="D27" s="43" t="s">
        <v>68</v>
      </c>
      <c r="E27" s="47"/>
      <c r="F27" s="47"/>
      <c r="G27" s="46"/>
    </row>
    <row r="28" ht="22.5" customHeight="1"/>
  </sheetData>
  <sheetProtection/>
  <mergeCells count="20">
    <mergeCell ref="B24:B27"/>
    <mergeCell ref="C24:C27"/>
    <mergeCell ref="B7:B11"/>
    <mergeCell ref="C7:C11"/>
    <mergeCell ref="B2:G2"/>
    <mergeCell ref="B3:G3"/>
    <mergeCell ref="B5:B6"/>
    <mergeCell ref="C5:C6"/>
    <mergeCell ref="D5:D6"/>
    <mergeCell ref="B18:B23"/>
    <mergeCell ref="C18:C23"/>
    <mergeCell ref="E5:F5"/>
    <mergeCell ref="G5:G6"/>
    <mergeCell ref="D10:D11"/>
    <mergeCell ref="B12:B17"/>
    <mergeCell ref="C12:C17"/>
    <mergeCell ref="D13:D14"/>
    <mergeCell ref="D16:D17"/>
    <mergeCell ref="D19:D20"/>
    <mergeCell ref="D22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SheetLayoutView="100" workbookViewId="0" topLeftCell="A1">
      <selection activeCell="M12" sqref="M12"/>
    </sheetView>
  </sheetViews>
  <sheetFormatPr defaultColWidth="9.140625" defaultRowHeight="15"/>
  <cols>
    <col min="1" max="1" width="2.8515625" style="51" customWidth="1"/>
    <col min="2" max="2" width="5.57421875" style="51" customWidth="1"/>
    <col min="3" max="3" width="16.28125" style="51" customWidth="1"/>
    <col min="4" max="4" width="24.00390625" style="51" customWidth="1"/>
    <col min="5" max="5" width="19.140625" style="51" customWidth="1"/>
    <col min="6" max="6" width="17.00390625" style="51" customWidth="1"/>
    <col min="7" max="7" width="17.8515625" style="51" customWidth="1"/>
    <col min="8" max="8" width="24.421875" style="51" customWidth="1"/>
    <col min="9" max="9" width="16.140625" style="51" customWidth="1"/>
    <col min="10" max="10" width="20.140625" style="51" customWidth="1"/>
    <col min="11" max="11" width="15.421875" style="51" customWidth="1"/>
    <col min="12" max="12" width="21.140625" style="51" customWidth="1"/>
    <col min="13" max="13" width="26.140625" style="65" customWidth="1"/>
    <col min="14" max="14" width="9.140625" style="51" customWidth="1"/>
    <col min="15" max="16384" width="9.140625" style="51" customWidth="1"/>
  </cols>
  <sheetData>
    <row r="1" spans="1:13" s="50" customFormat="1" ht="16.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 t="s">
        <v>76</v>
      </c>
    </row>
    <row r="2" spans="1:13" s="50" customFormat="1" ht="16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50" customFormat="1" ht="21.75" customHeight="1">
      <c r="A3" s="48"/>
      <c r="B3" s="120" t="s">
        <v>77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s="50" customFormat="1" ht="16.5">
      <c r="A4" s="48"/>
      <c r="B4" s="121" t="s">
        <v>42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s="50" customFormat="1" ht="16.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2:14" ht="87.75" customHeight="1">
      <c r="B6" s="122" t="s">
        <v>1</v>
      </c>
      <c r="C6" s="122" t="s">
        <v>56</v>
      </c>
      <c r="D6" s="122" t="s">
        <v>78</v>
      </c>
      <c r="E6" s="122" t="s">
        <v>79</v>
      </c>
      <c r="F6" s="122" t="s">
        <v>80</v>
      </c>
      <c r="G6" s="122" t="s">
        <v>81</v>
      </c>
      <c r="H6" s="122" t="s">
        <v>47</v>
      </c>
      <c r="I6" s="122"/>
      <c r="J6" s="122" t="s">
        <v>82</v>
      </c>
      <c r="K6" s="122" t="s">
        <v>83</v>
      </c>
      <c r="L6" s="122" t="s">
        <v>84</v>
      </c>
      <c r="M6" s="87" t="s">
        <v>85</v>
      </c>
      <c r="N6" s="52"/>
    </row>
    <row r="7" spans="2:14" ht="26.25" customHeight="1">
      <c r="B7" s="122"/>
      <c r="C7" s="122"/>
      <c r="D7" s="122"/>
      <c r="E7" s="122"/>
      <c r="F7" s="122"/>
      <c r="G7" s="122"/>
      <c r="H7" s="53" t="s">
        <v>51</v>
      </c>
      <c r="I7" s="53" t="s">
        <v>52</v>
      </c>
      <c r="J7" s="122"/>
      <c r="K7" s="122"/>
      <c r="L7" s="122"/>
      <c r="M7" s="53" t="s">
        <v>86</v>
      </c>
      <c r="N7" s="52"/>
    </row>
    <row r="8" spans="2:14" s="54" customFormat="1" ht="45">
      <c r="B8" s="55">
        <v>1</v>
      </c>
      <c r="C8" s="56" t="s">
        <v>73</v>
      </c>
      <c r="D8" s="56" t="s">
        <v>196</v>
      </c>
      <c r="E8" s="56" t="s">
        <v>65</v>
      </c>
      <c r="F8" s="56" t="s">
        <v>87</v>
      </c>
      <c r="G8" s="56" t="s">
        <v>197</v>
      </c>
      <c r="H8" s="55" t="s">
        <v>198</v>
      </c>
      <c r="I8" s="57">
        <v>307903603</v>
      </c>
      <c r="J8" s="57" t="s">
        <v>88</v>
      </c>
      <c r="K8" s="58">
        <v>1</v>
      </c>
      <c r="L8" s="59">
        <v>1051000</v>
      </c>
      <c r="M8" s="59">
        <f>+L8*K8/1000</f>
        <v>1051</v>
      </c>
      <c r="N8" s="60"/>
    </row>
    <row r="9" spans="2:14" s="54" customFormat="1" ht="45">
      <c r="B9" s="55">
        <v>2</v>
      </c>
      <c r="C9" s="56" t="s">
        <v>73</v>
      </c>
      <c r="D9" s="56" t="s">
        <v>199</v>
      </c>
      <c r="E9" s="56" t="s">
        <v>65</v>
      </c>
      <c r="F9" s="56" t="s">
        <v>87</v>
      </c>
      <c r="G9" s="56" t="s">
        <v>200</v>
      </c>
      <c r="H9" s="55" t="s">
        <v>198</v>
      </c>
      <c r="I9" s="57">
        <v>307903603</v>
      </c>
      <c r="J9" s="57" t="s">
        <v>88</v>
      </c>
      <c r="K9" s="58">
        <v>1</v>
      </c>
      <c r="L9" s="59">
        <v>1919000</v>
      </c>
      <c r="M9" s="59">
        <f>+L9*K9/1000</f>
        <v>1919</v>
      </c>
      <c r="N9" s="60"/>
    </row>
    <row r="10" spans="2:14" s="54" customFormat="1" ht="45">
      <c r="B10" s="55">
        <v>3</v>
      </c>
      <c r="C10" s="56" t="s">
        <v>73</v>
      </c>
      <c r="D10" s="56" t="s">
        <v>223</v>
      </c>
      <c r="E10" s="56" t="s">
        <v>65</v>
      </c>
      <c r="F10" s="56" t="s">
        <v>87</v>
      </c>
      <c r="G10" s="56" t="s">
        <v>222</v>
      </c>
      <c r="H10" s="55" t="s">
        <v>221</v>
      </c>
      <c r="I10" s="57">
        <v>200244767</v>
      </c>
      <c r="J10" s="57" t="s">
        <v>88</v>
      </c>
      <c r="K10" s="58">
        <v>1</v>
      </c>
      <c r="L10" s="59">
        <v>1680000</v>
      </c>
      <c r="M10" s="59">
        <f>+L10*K10/1000</f>
        <v>1680</v>
      </c>
      <c r="N10" s="60"/>
    </row>
    <row r="11" spans="2:14" ht="45">
      <c r="B11" s="55">
        <v>4</v>
      </c>
      <c r="C11" s="56" t="s">
        <v>73</v>
      </c>
      <c r="D11" s="56" t="s">
        <v>224</v>
      </c>
      <c r="E11" s="56" t="s">
        <v>65</v>
      </c>
      <c r="F11" s="56" t="s">
        <v>87</v>
      </c>
      <c r="G11" s="56" t="s">
        <v>226</v>
      </c>
      <c r="H11" s="55" t="s">
        <v>225</v>
      </c>
      <c r="I11" s="57">
        <v>307339133</v>
      </c>
      <c r="J11" s="57" t="s">
        <v>90</v>
      </c>
      <c r="K11" s="58">
        <v>1</v>
      </c>
      <c r="L11" s="59">
        <v>23327777</v>
      </c>
      <c r="M11" s="59">
        <f>+L11*K11/1000</f>
        <v>23327.777</v>
      </c>
      <c r="N11" s="52"/>
    </row>
    <row r="12" spans="2:13" s="61" customFormat="1" ht="22.5" customHeight="1">
      <c r="B12" s="116" t="s">
        <v>91</v>
      </c>
      <c r="C12" s="117"/>
      <c r="D12" s="117"/>
      <c r="E12" s="117"/>
      <c r="F12" s="117"/>
      <c r="G12" s="117"/>
      <c r="H12" s="117"/>
      <c r="I12" s="117"/>
      <c r="J12" s="118"/>
      <c r="K12" s="62">
        <f>SUM(K8:K11)</f>
        <v>4</v>
      </c>
      <c r="L12" s="63">
        <f>SUM(L8:L11)</f>
        <v>27977777</v>
      </c>
      <c r="M12" s="63">
        <f>SUM(M8:M11)</f>
        <v>27977.777</v>
      </c>
    </row>
    <row r="13" ht="15">
      <c r="L13" s="64"/>
    </row>
    <row r="14" spans="2:13" ht="29.25" customHeight="1">
      <c r="B14" s="119" t="s">
        <v>92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ht="15">
      <c r="L15" s="66"/>
    </row>
    <row r="16" spans="12:13" ht="15">
      <c r="L16" s="66"/>
      <c r="M16" s="67"/>
    </row>
    <row r="17" ht="15">
      <c r="L17" s="64"/>
    </row>
    <row r="18" ht="15">
      <c r="L18" s="64"/>
    </row>
    <row r="20" ht="15">
      <c r="L20" s="64"/>
    </row>
    <row r="21" ht="15">
      <c r="L21" s="64"/>
    </row>
  </sheetData>
  <sheetProtection/>
  <mergeCells count="14">
    <mergeCell ref="H6:I6"/>
    <mergeCell ref="J6:J7"/>
    <mergeCell ref="K6:K7"/>
    <mergeCell ref="L6:L7"/>
    <mergeCell ref="B12:J12"/>
    <mergeCell ref="B14:M14"/>
    <mergeCell ref="B3:M3"/>
    <mergeCell ref="B4:M4"/>
    <mergeCell ref="B6:B7"/>
    <mergeCell ref="C6:C7"/>
    <mergeCell ref="D6:D7"/>
    <mergeCell ref="E6:E7"/>
    <mergeCell ref="F6:F7"/>
    <mergeCell ref="G6:G7"/>
  </mergeCells>
  <printOptions/>
  <pageMargins left="0.11811023622047245" right="0.31496062992125984" top="0.15748031496062992" bottom="0.35433070866141736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workbookViewId="0" topLeftCell="A1">
      <pane ySplit="7" topLeftCell="A36" activePane="bottomLeft" state="frozen"/>
      <selection pane="topLeft" activeCell="I47" sqref="I47"/>
      <selection pane="bottomLeft" activeCell="D36" sqref="D36"/>
    </sheetView>
  </sheetViews>
  <sheetFormatPr defaultColWidth="9.140625" defaultRowHeight="15"/>
  <cols>
    <col min="1" max="1" width="2.28125" style="51" customWidth="1"/>
    <col min="2" max="2" width="6.7109375" style="51" customWidth="1"/>
    <col min="3" max="3" width="12.57421875" style="51" customWidth="1"/>
    <col min="4" max="4" width="26.421875" style="51" customWidth="1"/>
    <col min="5" max="5" width="19.28125" style="65" customWidth="1"/>
    <col min="6" max="6" width="18.28125" style="51" customWidth="1"/>
    <col min="7" max="7" width="17.140625" style="51" customWidth="1"/>
    <col min="8" max="8" width="26.00390625" style="51" customWidth="1"/>
    <col min="9" max="9" width="17.8515625" style="51" customWidth="1"/>
    <col min="10" max="10" width="17.7109375" style="51" customWidth="1"/>
    <col min="11" max="11" width="15.7109375" style="51" customWidth="1"/>
    <col min="12" max="12" width="18.7109375" style="51" customWidth="1"/>
    <col min="13" max="13" width="21.00390625" style="65" customWidth="1"/>
    <col min="14" max="16384" width="9.140625" style="51" customWidth="1"/>
  </cols>
  <sheetData>
    <row r="1" spans="1:13" s="50" customFormat="1" ht="16.5">
      <c r="A1" s="48"/>
      <c r="B1" s="48"/>
      <c r="C1" s="48"/>
      <c r="D1" s="48"/>
      <c r="E1" s="68"/>
      <c r="F1" s="48"/>
      <c r="G1" s="48"/>
      <c r="H1" s="48"/>
      <c r="I1" s="48"/>
      <c r="J1" s="48"/>
      <c r="K1" s="48"/>
      <c r="L1" s="48"/>
      <c r="M1" s="49" t="s">
        <v>93</v>
      </c>
    </row>
    <row r="2" spans="1:13" s="50" customFormat="1" ht="16.5">
      <c r="A2" s="48"/>
      <c r="B2" s="48"/>
      <c r="C2" s="48"/>
      <c r="D2" s="48"/>
      <c r="E2" s="68"/>
      <c r="F2" s="48"/>
      <c r="G2" s="48"/>
      <c r="H2" s="48"/>
      <c r="I2" s="48"/>
      <c r="J2" s="48"/>
      <c r="K2" s="48"/>
      <c r="L2" s="48"/>
      <c r="M2" s="48"/>
    </row>
    <row r="3" spans="1:13" s="50" customFormat="1" ht="34.5" customHeight="1">
      <c r="A3" s="48"/>
      <c r="B3" s="123" t="s">
        <v>94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s="50" customFormat="1" ht="16.5">
      <c r="A4" s="48"/>
      <c r="B4" s="121" t="s">
        <v>42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s="50" customFormat="1" ht="16.5">
      <c r="A5" s="48"/>
      <c r="B5" s="48"/>
      <c r="C5" s="48"/>
      <c r="D5" s="48"/>
      <c r="E5" s="68"/>
      <c r="F5" s="48"/>
      <c r="G5" s="48"/>
      <c r="H5" s="48"/>
      <c r="I5" s="48"/>
      <c r="J5" s="48"/>
      <c r="K5" s="48"/>
      <c r="L5" s="48"/>
      <c r="M5" s="48"/>
    </row>
    <row r="6" spans="2:13" ht="87" customHeight="1">
      <c r="B6" s="122" t="s">
        <v>1</v>
      </c>
      <c r="C6" s="122" t="s">
        <v>56</v>
      </c>
      <c r="D6" s="122" t="s">
        <v>78</v>
      </c>
      <c r="E6" s="122" t="s">
        <v>79</v>
      </c>
      <c r="F6" s="122" t="s">
        <v>80</v>
      </c>
      <c r="G6" s="122" t="s">
        <v>81</v>
      </c>
      <c r="H6" s="122" t="s">
        <v>47</v>
      </c>
      <c r="I6" s="122"/>
      <c r="J6" s="122" t="s">
        <v>82</v>
      </c>
      <c r="K6" s="122" t="s">
        <v>83</v>
      </c>
      <c r="L6" s="122" t="s">
        <v>84</v>
      </c>
      <c r="M6" s="87" t="s">
        <v>85</v>
      </c>
    </row>
    <row r="7" spans="2:13" ht="25.5" customHeight="1">
      <c r="B7" s="122"/>
      <c r="C7" s="122"/>
      <c r="D7" s="122"/>
      <c r="E7" s="122"/>
      <c r="F7" s="122"/>
      <c r="G7" s="122"/>
      <c r="H7" s="53" t="s">
        <v>51</v>
      </c>
      <c r="I7" s="53" t="s">
        <v>52</v>
      </c>
      <c r="J7" s="122"/>
      <c r="K7" s="122"/>
      <c r="L7" s="122"/>
      <c r="M7" s="53" t="s">
        <v>86</v>
      </c>
    </row>
    <row r="8" spans="2:13" ht="45">
      <c r="B8" s="55">
        <v>1</v>
      </c>
      <c r="C8" s="56" t="s">
        <v>73</v>
      </c>
      <c r="D8" s="56" t="s">
        <v>148</v>
      </c>
      <c r="E8" s="56" t="s">
        <v>69</v>
      </c>
      <c r="F8" s="56" t="s">
        <v>87</v>
      </c>
      <c r="G8" s="56" t="s">
        <v>151</v>
      </c>
      <c r="H8" s="55" t="s">
        <v>150</v>
      </c>
      <c r="I8" s="57">
        <v>205040829</v>
      </c>
      <c r="J8" s="57" t="s">
        <v>88</v>
      </c>
      <c r="K8" s="69">
        <v>50</v>
      </c>
      <c r="L8" s="59">
        <v>26240</v>
      </c>
      <c r="M8" s="59">
        <f>+L8*K8/1000</f>
        <v>1312</v>
      </c>
    </row>
    <row r="9" spans="2:13" ht="195">
      <c r="B9" s="55">
        <v>2</v>
      </c>
      <c r="C9" s="56" t="s">
        <v>73</v>
      </c>
      <c r="D9" s="56" t="s">
        <v>154</v>
      </c>
      <c r="E9" s="56" t="s">
        <v>69</v>
      </c>
      <c r="F9" s="56" t="s">
        <v>104</v>
      </c>
      <c r="G9" s="56" t="s">
        <v>152</v>
      </c>
      <c r="H9" s="55" t="s">
        <v>153</v>
      </c>
      <c r="I9" s="57">
        <v>203366731</v>
      </c>
      <c r="J9" s="57" t="s">
        <v>97</v>
      </c>
      <c r="K9" s="69">
        <v>10</v>
      </c>
      <c r="L9" s="59">
        <v>147400</v>
      </c>
      <c r="M9" s="59">
        <f>+L9*K9/1000</f>
        <v>1474</v>
      </c>
    </row>
    <row r="10" spans="2:13" ht="45">
      <c r="B10" s="55">
        <v>3</v>
      </c>
      <c r="C10" s="56" t="s">
        <v>73</v>
      </c>
      <c r="D10" s="56" t="s">
        <v>98</v>
      </c>
      <c r="E10" s="56" t="s">
        <v>69</v>
      </c>
      <c r="F10" s="56" t="s">
        <v>156</v>
      </c>
      <c r="G10" s="56" t="s">
        <v>155</v>
      </c>
      <c r="H10" s="55" t="s">
        <v>89</v>
      </c>
      <c r="I10" s="57">
        <v>200244767</v>
      </c>
      <c r="J10" s="57" t="s">
        <v>99</v>
      </c>
      <c r="K10" s="69">
        <v>1</v>
      </c>
      <c r="L10" s="59">
        <v>248000</v>
      </c>
      <c r="M10" s="59">
        <f>+L10*K10/1000</f>
        <v>248</v>
      </c>
    </row>
    <row r="11" spans="2:13" ht="75">
      <c r="B11" s="55">
        <v>4</v>
      </c>
      <c r="C11" s="56" t="s">
        <v>73</v>
      </c>
      <c r="D11" s="56" t="s">
        <v>160</v>
      </c>
      <c r="E11" s="56" t="s">
        <v>69</v>
      </c>
      <c r="F11" s="56" t="s">
        <v>159</v>
      </c>
      <c r="G11" s="56" t="s">
        <v>158</v>
      </c>
      <c r="H11" s="55" t="s">
        <v>157</v>
      </c>
      <c r="I11" s="88">
        <v>201991922</v>
      </c>
      <c r="J11" s="88" t="s">
        <v>107</v>
      </c>
      <c r="K11" s="69">
        <v>1</v>
      </c>
      <c r="L11" s="59">
        <v>970200</v>
      </c>
      <c r="M11" s="59">
        <f>+L11*K11/1000</f>
        <v>970.2</v>
      </c>
    </row>
    <row r="12" spans="2:13" ht="45">
      <c r="B12" s="55">
        <v>5</v>
      </c>
      <c r="C12" s="56" t="s">
        <v>73</v>
      </c>
      <c r="D12" s="56" t="s">
        <v>161</v>
      </c>
      <c r="E12" s="56" t="s">
        <v>69</v>
      </c>
      <c r="F12" s="56" t="s">
        <v>159</v>
      </c>
      <c r="G12" s="56" t="s">
        <v>162</v>
      </c>
      <c r="H12" s="55" t="s">
        <v>96</v>
      </c>
      <c r="I12" s="57">
        <v>305109680</v>
      </c>
      <c r="J12" s="57" t="s">
        <v>88</v>
      </c>
      <c r="K12" s="69">
        <v>20</v>
      </c>
      <c r="L12" s="59">
        <v>260000</v>
      </c>
      <c r="M12" s="59">
        <f>+L12*K12/1000</f>
        <v>5200</v>
      </c>
    </row>
    <row r="13" spans="2:13" ht="75">
      <c r="B13" s="55">
        <v>6</v>
      </c>
      <c r="C13" s="56" t="s">
        <v>73</v>
      </c>
      <c r="D13" s="56" t="s">
        <v>160</v>
      </c>
      <c r="E13" s="56" t="s">
        <v>69</v>
      </c>
      <c r="F13" s="56" t="s">
        <v>159</v>
      </c>
      <c r="G13" s="56" t="s">
        <v>163</v>
      </c>
      <c r="H13" s="55" t="s">
        <v>157</v>
      </c>
      <c r="I13" s="88">
        <v>201991922</v>
      </c>
      <c r="J13" s="88" t="s">
        <v>107</v>
      </c>
      <c r="K13" s="69">
        <v>1</v>
      </c>
      <c r="L13" s="59">
        <v>970200</v>
      </c>
      <c r="M13" s="59">
        <f aca="true" t="shared" si="0" ref="M13:M26">+L13*K13/1000</f>
        <v>970.2</v>
      </c>
    </row>
    <row r="14" spans="2:13" ht="45">
      <c r="B14" s="55">
        <v>7</v>
      </c>
      <c r="C14" s="56" t="s">
        <v>73</v>
      </c>
      <c r="D14" s="56" t="s">
        <v>165</v>
      </c>
      <c r="E14" s="56" t="s">
        <v>69</v>
      </c>
      <c r="F14" s="56" t="s">
        <v>159</v>
      </c>
      <c r="G14" s="56" t="s">
        <v>164</v>
      </c>
      <c r="H14" s="55" t="s">
        <v>96</v>
      </c>
      <c r="I14" s="57">
        <v>305109680</v>
      </c>
      <c r="J14" s="57" t="s">
        <v>88</v>
      </c>
      <c r="K14" s="69">
        <v>1</v>
      </c>
      <c r="L14" s="59">
        <v>230000</v>
      </c>
      <c r="M14" s="59">
        <f t="shared" si="0"/>
        <v>230</v>
      </c>
    </row>
    <row r="15" spans="2:13" ht="45">
      <c r="B15" s="55">
        <v>8</v>
      </c>
      <c r="C15" s="56" t="s">
        <v>73</v>
      </c>
      <c r="D15" s="56" t="s">
        <v>98</v>
      </c>
      <c r="E15" s="56" t="s">
        <v>69</v>
      </c>
      <c r="F15" s="56" t="s">
        <v>156</v>
      </c>
      <c r="G15" s="56" t="s">
        <v>166</v>
      </c>
      <c r="H15" s="55" t="s">
        <v>89</v>
      </c>
      <c r="I15" s="57">
        <v>200244767</v>
      </c>
      <c r="J15" s="57" t="s">
        <v>99</v>
      </c>
      <c r="K15" s="69">
        <v>1</v>
      </c>
      <c r="L15" s="59">
        <v>1622800</v>
      </c>
      <c r="M15" s="59">
        <f t="shared" si="0"/>
        <v>1622.8</v>
      </c>
    </row>
    <row r="16" spans="2:13" ht="45">
      <c r="B16" s="55">
        <v>9</v>
      </c>
      <c r="C16" s="56" t="s">
        <v>73</v>
      </c>
      <c r="D16" s="56" t="s">
        <v>203</v>
      </c>
      <c r="E16" s="56" t="s">
        <v>65</v>
      </c>
      <c r="F16" s="56" t="s">
        <v>87</v>
      </c>
      <c r="G16" s="56" t="s">
        <v>202</v>
      </c>
      <c r="H16" s="55" t="s">
        <v>201</v>
      </c>
      <c r="I16" s="57">
        <v>306993106</v>
      </c>
      <c r="J16" s="57" t="s">
        <v>88</v>
      </c>
      <c r="K16" s="58">
        <v>1</v>
      </c>
      <c r="L16" s="59">
        <v>580000</v>
      </c>
      <c r="M16" s="59">
        <f>+L16*K16/1000</f>
        <v>580</v>
      </c>
    </row>
    <row r="17" spans="2:13" ht="47.25">
      <c r="B17" s="55">
        <v>10</v>
      </c>
      <c r="C17" s="56" t="s">
        <v>73</v>
      </c>
      <c r="D17" s="56" t="s">
        <v>206</v>
      </c>
      <c r="E17" s="56" t="s">
        <v>65</v>
      </c>
      <c r="F17" s="56" t="s">
        <v>95</v>
      </c>
      <c r="G17" s="56" t="s">
        <v>205</v>
      </c>
      <c r="H17" s="55" t="s">
        <v>204</v>
      </c>
      <c r="I17" s="57">
        <v>306612737</v>
      </c>
      <c r="J17" s="57" t="s">
        <v>88</v>
      </c>
      <c r="K17" s="69">
        <v>20</v>
      </c>
      <c r="L17" s="59">
        <v>400000</v>
      </c>
      <c r="M17" s="59">
        <f t="shared" si="0"/>
        <v>8000</v>
      </c>
    </row>
    <row r="18" spans="2:13" ht="47.25">
      <c r="B18" s="55">
        <v>11</v>
      </c>
      <c r="C18" s="56" t="s">
        <v>73</v>
      </c>
      <c r="D18" s="56" t="s">
        <v>207</v>
      </c>
      <c r="E18" s="56" t="s">
        <v>65</v>
      </c>
      <c r="F18" s="56" t="s">
        <v>95</v>
      </c>
      <c r="G18" s="56" t="s">
        <v>208</v>
      </c>
      <c r="H18" s="55" t="s">
        <v>204</v>
      </c>
      <c r="I18" s="57">
        <v>306612737</v>
      </c>
      <c r="J18" s="57" t="s">
        <v>88</v>
      </c>
      <c r="K18" s="69">
        <v>20</v>
      </c>
      <c r="L18" s="59">
        <v>480000</v>
      </c>
      <c r="M18" s="59">
        <f>+L18*K18/1000</f>
        <v>9600</v>
      </c>
    </row>
    <row r="19" spans="2:13" ht="135">
      <c r="B19" s="55">
        <v>12</v>
      </c>
      <c r="C19" s="56" t="s">
        <v>73</v>
      </c>
      <c r="D19" s="56" t="s">
        <v>211</v>
      </c>
      <c r="E19" s="56" t="s">
        <v>65</v>
      </c>
      <c r="F19" s="56" t="s">
        <v>159</v>
      </c>
      <c r="G19" s="56" t="s">
        <v>210</v>
      </c>
      <c r="H19" s="55" t="s">
        <v>209</v>
      </c>
      <c r="I19" s="57">
        <v>495238774</v>
      </c>
      <c r="J19" s="57" t="s">
        <v>88</v>
      </c>
      <c r="K19" s="69">
        <v>30</v>
      </c>
      <c r="L19" s="59">
        <v>585000</v>
      </c>
      <c r="M19" s="59">
        <f>+L19*K19/1000</f>
        <v>17550</v>
      </c>
    </row>
    <row r="20" spans="2:13" ht="45">
      <c r="B20" s="55">
        <v>13</v>
      </c>
      <c r="C20" s="56" t="s">
        <v>73</v>
      </c>
      <c r="D20" s="56" t="s">
        <v>214</v>
      </c>
      <c r="E20" s="56" t="s">
        <v>65</v>
      </c>
      <c r="F20" s="56" t="s">
        <v>87</v>
      </c>
      <c r="G20" s="56" t="s">
        <v>213</v>
      </c>
      <c r="H20" s="55" t="s">
        <v>212</v>
      </c>
      <c r="I20" s="57">
        <v>306516017</v>
      </c>
      <c r="J20" s="57" t="s">
        <v>107</v>
      </c>
      <c r="K20" s="69">
        <v>50</v>
      </c>
      <c r="L20" s="59">
        <v>157900</v>
      </c>
      <c r="M20" s="59">
        <f>+L20*K20/1000</f>
        <v>7895</v>
      </c>
    </row>
    <row r="21" spans="2:13" ht="75">
      <c r="B21" s="55">
        <v>14</v>
      </c>
      <c r="C21" s="56" t="s">
        <v>73</v>
      </c>
      <c r="D21" s="56" t="s">
        <v>160</v>
      </c>
      <c r="E21" s="56" t="s">
        <v>69</v>
      </c>
      <c r="F21" s="56" t="s">
        <v>159</v>
      </c>
      <c r="G21" s="56" t="s">
        <v>167</v>
      </c>
      <c r="H21" s="55" t="s">
        <v>157</v>
      </c>
      <c r="I21" s="88">
        <v>201991922</v>
      </c>
      <c r="J21" s="88" t="s">
        <v>107</v>
      </c>
      <c r="K21" s="69">
        <v>1</v>
      </c>
      <c r="L21" s="59">
        <v>970200</v>
      </c>
      <c r="M21" s="59">
        <f t="shared" si="0"/>
        <v>970.2</v>
      </c>
    </row>
    <row r="22" spans="2:13" ht="45">
      <c r="B22" s="55">
        <v>15</v>
      </c>
      <c r="C22" s="56" t="s">
        <v>73</v>
      </c>
      <c r="D22" s="56" t="s">
        <v>217</v>
      </c>
      <c r="E22" s="56" t="s">
        <v>65</v>
      </c>
      <c r="F22" s="56" t="s">
        <v>87</v>
      </c>
      <c r="G22" s="56" t="s">
        <v>215</v>
      </c>
      <c r="H22" s="55" t="s">
        <v>216</v>
      </c>
      <c r="I22" s="57">
        <v>546183652</v>
      </c>
      <c r="J22" s="57" t="s">
        <v>88</v>
      </c>
      <c r="K22" s="69">
        <v>15</v>
      </c>
      <c r="L22" s="59">
        <v>119000</v>
      </c>
      <c r="M22" s="59">
        <f t="shared" si="0"/>
        <v>1785</v>
      </c>
    </row>
    <row r="23" spans="2:13" ht="60">
      <c r="B23" s="55">
        <v>16</v>
      </c>
      <c r="C23" s="56" t="s">
        <v>73</v>
      </c>
      <c r="D23" s="56" t="s">
        <v>100</v>
      </c>
      <c r="E23" s="70" t="s">
        <v>69</v>
      </c>
      <c r="F23" s="56" t="s">
        <v>159</v>
      </c>
      <c r="G23" s="56" t="s">
        <v>168</v>
      </c>
      <c r="H23" s="55" t="s">
        <v>101</v>
      </c>
      <c r="I23" s="57">
        <v>200605317</v>
      </c>
      <c r="J23" s="57" t="s">
        <v>102</v>
      </c>
      <c r="K23" s="69">
        <v>1541.74193548</v>
      </c>
      <c r="L23" s="59">
        <v>7130</v>
      </c>
      <c r="M23" s="59">
        <f t="shared" si="0"/>
        <v>10992.6199999724</v>
      </c>
    </row>
    <row r="24" spans="2:13" ht="45">
      <c r="B24" s="55">
        <v>17</v>
      </c>
      <c r="C24" s="56" t="s">
        <v>73</v>
      </c>
      <c r="D24" s="56" t="s">
        <v>103</v>
      </c>
      <c r="E24" s="56" t="s">
        <v>69</v>
      </c>
      <c r="F24" s="56" t="s">
        <v>170</v>
      </c>
      <c r="G24" s="56" t="s">
        <v>169</v>
      </c>
      <c r="H24" s="55" t="s">
        <v>105</v>
      </c>
      <c r="I24" s="57">
        <v>300970850</v>
      </c>
      <c r="J24" s="57" t="s">
        <v>102</v>
      </c>
      <c r="K24" s="69">
        <v>4287</v>
      </c>
      <c r="L24" s="59">
        <v>200</v>
      </c>
      <c r="M24" s="59">
        <f t="shared" si="0"/>
        <v>857.4</v>
      </c>
    </row>
    <row r="25" spans="2:13" ht="45">
      <c r="B25" s="55">
        <v>18</v>
      </c>
      <c r="C25" s="56" t="s">
        <v>73</v>
      </c>
      <c r="D25" s="56" t="s">
        <v>220</v>
      </c>
      <c r="E25" s="56" t="s">
        <v>65</v>
      </c>
      <c r="F25" s="56" t="s">
        <v>87</v>
      </c>
      <c r="G25" s="56" t="s">
        <v>219</v>
      </c>
      <c r="H25" s="55" t="s">
        <v>218</v>
      </c>
      <c r="I25" s="57">
        <v>307045262</v>
      </c>
      <c r="J25" s="57" t="s">
        <v>88</v>
      </c>
      <c r="K25" s="69">
        <v>1</v>
      </c>
      <c r="L25" s="59">
        <v>641200</v>
      </c>
      <c r="M25" s="59">
        <f>+L25*K25/1000</f>
        <v>641.2</v>
      </c>
    </row>
    <row r="26" spans="2:13" ht="45">
      <c r="B26" s="55">
        <v>19</v>
      </c>
      <c r="C26" s="56" t="s">
        <v>73</v>
      </c>
      <c r="D26" s="56" t="s">
        <v>98</v>
      </c>
      <c r="E26" s="56" t="s">
        <v>69</v>
      </c>
      <c r="F26" s="56" t="s">
        <v>156</v>
      </c>
      <c r="G26" s="56" t="s">
        <v>171</v>
      </c>
      <c r="H26" s="55" t="s">
        <v>172</v>
      </c>
      <c r="I26" s="57">
        <v>489618793</v>
      </c>
      <c r="J26" s="57" t="s">
        <v>99</v>
      </c>
      <c r="K26" s="69">
        <v>1</v>
      </c>
      <c r="L26" s="59">
        <v>492000</v>
      </c>
      <c r="M26" s="59">
        <f t="shared" si="0"/>
        <v>492</v>
      </c>
    </row>
    <row r="27" spans="2:13" ht="45">
      <c r="B27" s="55">
        <v>20</v>
      </c>
      <c r="C27" s="56" t="s">
        <v>73</v>
      </c>
      <c r="D27" s="56" t="s">
        <v>174</v>
      </c>
      <c r="E27" s="56" t="s">
        <v>69</v>
      </c>
      <c r="F27" s="56" t="s">
        <v>87</v>
      </c>
      <c r="G27" s="56" t="s">
        <v>175</v>
      </c>
      <c r="H27" s="55" t="s">
        <v>173</v>
      </c>
      <c r="I27" s="57">
        <v>201354154</v>
      </c>
      <c r="J27" s="57" t="s">
        <v>88</v>
      </c>
      <c r="K27" s="69">
        <v>30</v>
      </c>
      <c r="L27" s="59">
        <v>30500</v>
      </c>
      <c r="M27" s="59">
        <f>+L27*K27/1000</f>
        <v>915</v>
      </c>
    </row>
    <row r="28" spans="2:13" ht="45">
      <c r="B28" s="55">
        <v>21</v>
      </c>
      <c r="C28" s="56" t="s">
        <v>73</v>
      </c>
      <c r="D28" s="56" t="s">
        <v>177</v>
      </c>
      <c r="E28" s="56" t="s">
        <v>69</v>
      </c>
      <c r="F28" s="56" t="s">
        <v>87</v>
      </c>
      <c r="G28" s="56" t="s">
        <v>176</v>
      </c>
      <c r="H28" s="55" t="s">
        <v>106</v>
      </c>
      <c r="I28" s="57">
        <v>306089114</v>
      </c>
      <c r="J28" s="57" t="s">
        <v>88</v>
      </c>
      <c r="K28" s="69">
        <v>5</v>
      </c>
      <c r="L28" s="59">
        <v>40000</v>
      </c>
      <c r="M28" s="59">
        <f>+L28*K28/1000</f>
        <v>200</v>
      </c>
    </row>
    <row r="29" spans="2:13" ht="45">
      <c r="B29" s="55">
        <v>22</v>
      </c>
      <c r="C29" s="56" t="s">
        <v>73</v>
      </c>
      <c r="D29" s="56" t="s">
        <v>179</v>
      </c>
      <c r="E29" s="56" t="s">
        <v>69</v>
      </c>
      <c r="F29" s="56" t="s">
        <v>87</v>
      </c>
      <c r="G29" s="56" t="s">
        <v>178</v>
      </c>
      <c r="H29" s="55" t="s">
        <v>106</v>
      </c>
      <c r="I29" s="57">
        <v>306089114</v>
      </c>
      <c r="J29" s="57" t="s">
        <v>88</v>
      </c>
      <c r="K29" s="69">
        <v>20</v>
      </c>
      <c r="L29" s="59">
        <v>11800</v>
      </c>
      <c r="M29" s="59">
        <f aca="true" t="shared" si="1" ref="M29:M34">+L29*K29/1000</f>
        <v>236</v>
      </c>
    </row>
    <row r="30" spans="2:13" ht="45">
      <c r="B30" s="55">
        <v>23</v>
      </c>
      <c r="C30" s="56" t="s">
        <v>73</v>
      </c>
      <c r="D30" s="56" t="s">
        <v>180</v>
      </c>
      <c r="E30" s="56" t="s">
        <v>69</v>
      </c>
      <c r="F30" s="56" t="s">
        <v>87</v>
      </c>
      <c r="G30" s="56" t="s">
        <v>181</v>
      </c>
      <c r="H30" s="55" t="s">
        <v>106</v>
      </c>
      <c r="I30" s="57">
        <v>306089114</v>
      </c>
      <c r="J30" s="57" t="s">
        <v>149</v>
      </c>
      <c r="K30" s="69">
        <v>30</v>
      </c>
      <c r="L30" s="59">
        <v>2200</v>
      </c>
      <c r="M30" s="59">
        <f t="shared" si="1"/>
        <v>66</v>
      </c>
    </row>
    <row r="31" spans="2:13" ht="45">
      <c r="B31" s="55">
        <v>24</v>
      </c>
      <c r="C31" s="56" t="s">
        <v>73</v>
      </c>
      <c r="D31" s="56" t="s">
        <v>182</v>
      </c>
      <c r="E31" s="56" t="s">
        <v>69</v>
      </c>
      <c r="F31" s="56" t="s">
        <v>87</v>
      </c>
      <c r="G31" s="56" t="s">
        <v>183</v>
      </c>
      <c r="H31" s="55" t="s">
        <v>106</v>
      </c>
      <c r="I31" s="57">
        <v>306089114</v>
      </c>
      <c r="J31" s="57" t="s">
        <v>88</v>
      </c>
      <c r="K31" s="69">
        <v>50</v>
      </c>
      <c r="L31" s="59">
        <v>12000</v>
      </c>
      <c r="M31" s="59">
        <f t="shared" si="1"/>
        <v>600</v>
      </c>
    </row>
    <row r="32" spans="2:13" ht="45">
      <c r="B32" s="55">
        <v>25</v>
      </c>
      <c r="C32" s="56" t="s">
        <v>73</v>
      </c>
      <c r="D32" s="56" t="s">
        <v>184</v>
      </c>
      <c r="E32" s="56" t="s">
        <v>69</v>
      </c>
      <c r="F32" s="56" t="s">
        <v>87</v>
      </c>
      <c r="G32" s="56" t="s">
        <v>185</v>
      </c>
      <c r="H32" s="55" t="s">
        <v>109</v>
      </c>
      <c r="I32" s="57">
        <v>307027086</v>
      </c>
      <c r="J32" s="57" t="s">
        <v>88</v>
      </c>
      <c r="K32" s="69">
        <v>20</v>
      </c>
      <c r="L32" s="59">
        <v>7000</v>
      </c>
      <c r="M32" s="59">
        <f t="shared" si="1"/>
        <v>140</v>
      </c>
    </row>
    <row r="33" spans="2:13" ht="45">
      <c r="B33" s="55">
        <v>26</v>
      </c>
      <c r="C33" s="56" t="s">
        <v>73</v>
      </c>
      <c r="D33" s="56" t="s">
        <v>187</v>
      </c>
      <c r="E33" s="56" t="s">
        <v>69</v>
      </c>
      <c r="F33" s="56" t="s">
        <v>87</v>
      </c>
      <c r="G33" s="56" t="s">
        <v>186</v>
      </c>
      <c r="H33" s="55" t="s">
        <v>109</v>
      </c>
      <c r="I33" s="57">
        <v>307027086</v>
      </c>
      <c r="J33" s="57" t="s">
        <v>149</v>
      </c>
      <c r="K33" s="69">
        <v>5</v>
      </c>
      <c r="L33" s="59">
        <v>22222</v>
      </c>
      <c r="M33" s="59">
        <f t="shared" si="1"/>
        <v>111.11</v>
      </c>
    </row>
    <row r="34" spans="2:13" ht="45">
      <c r="B34" s="55">
        <v>27</v>
      </c>
      <c r="C34" s="56" t="s">
        <v>73</v>
      </c>
      <c r="D34" s="56" t="s">
        <v>98</v>
      </c>
      <c r="E34" s="56" t="s">
        <v>69</v>
      </c>
      <c r="F34" s="56" t="s">
        <v>156</v>
      </c>
      <c r="G34" s="56" t="s">
        <v>188</v>
      </c>
      <c r="H34" s="55" t="s">
        <v>172</v>
      </c>
      <c r="I34" s="57">
        <v>489618793</v>
      </c>
      <c r="J34" s="57" t="s">
        <v>99</v>
      </c>
      <c r="K34" s="69">
        <v>1</v>
      </c>
      <c r="L34" s="59">
        <v>430000</v>
      </c>
      <c r="M34" s="59">
        <f t="shared" si="1"/>
        <v>430</v>
      </c>
    </row>
    <row r="35" spans="2:13" ht="75">
      <c r="B35" s="55">
        <v>28</v>
      </c>
      <c r="C35" s="56" t="s">
        <v>73</v>
      </c>
      <c r="D35" s="56" t="s">
        <v>192</v>
      </c>
      <c r="E35" s="56" t="s">
        <v>69</v>
      </c>
      <c r="F35" s="56" t="s">
        <v>191</v>
      </c>
      <c r="G35" s="56" t="s">
        <v>190</v>
      </c>
      <c r="H35" s="55" t="s">
        <v>189</v>
      </c>
      <c r="I35" s="57">
        <v>305540654</v>
      </c>
      <c r="J35" s="57" t="s">
        <v>193</v>
      </c>
      <c r="K35" s="69">
        <v>20</v>
      </c>
      <c r="L35" s="59">
        <v>160000</v>
      </c>
      <c r="M35" s="59">
        <f>+L35*K35/1000</f>
        <v>3200</v>
      </c>
    </row>
    <row r="36" spans="2:13" ht="47.25">
      <c r="B36" s="55">
        <v>29</v>
      </c>
      <c r="C36" s="56" t="s">
        <v>73</v>
      </c>
      <c r="D36" s="56" t="s">
        <v>195</v>
      </c>
      <c r="E36" s="56" t="s">
        <v>69</v>
      </c>
      <c r="F36" s="56" t="s">
        <v>95</v>
      </c>
      <c r="G36" s="56" t="s">
        <v>194</v>
      </c>
      <c r="H36" s="55" t="s">
        <v>108</v>
      </c>
      <c r="I36" s="57">
        <v>306579176</v>
      </c>
      <c r="J36" s="57" t="s">
        <v>88</v>
      </c>
      <c r="K36" s="69">
        <v>250</v>
      </c>
      <c r="L36" s="59">
        <v>580</v>
      </c>
      <c r="M36" s="59">
        <f>+L36*K36/1000</f>
        <v>145</v>
      </c>
    </row>
    <row r="37" spans="2:13" ht="25.5" customHeight="1">
      <c r="B37" s="116" t="s">
        <v>91</v>
      </c>
      <c r="C37" s="117"/>
      <c r="D37" s="117"/>
      <c r="E37" s="117"/>
      <c r="F37" s="117"/>
      <c r="G37" s="117"/>
      <c r="H37" s="117"/>
      <c r="I37" s="117"/>
      <c r="J37" s="118"/>
      <c r="K37" s="62">
        <f>SUM(K8:K36)</f>
        <v>6483.74193548</v>
      </c>
      <c r="L37" s="71">
        <f>SUM(L8:L36)</f>
        <v>9623772</v>
      </c>
      <c r="M37" s="71">
        <f>SUM(M8:M36)</f>
        <v>77433.72999997239</v>
      </c>
    </row>
    <row r="38" spans="2:13" s="54" customFormat="1" ht="15">
      <c r="B38" s="51"/>
      <c r="C38" s="51"/>
      <c r="D38" s="51"/>
      <c r="E38" s="65"/>
      <c r="F38" s="51"/>
      <c r="G38" s="51"/>
      <c r="H38" s="51"/>
      <c r="I38" s="51"/>
      <c r="J38" s="51"/>
      <c r="K38" s="51"/>
      <c r="L38" s="64"/>
      <c r="M38" s="65"/>
    </row>
    <row r="39" spans="2:13" s="54" customFormat="1" ht="30.75" customHeight="1">
      <c r="B39" s="119" t="s">
        <v>92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ht="15">
      <c r="L40" s="64"/>
    </row>
    <row r="41" spans="11:13" ht="15">
      <c r="K41" s="89"/>
      <c r="L41" s="89"/>
      <c r="M41" s="89"/>
    </row>
    <row r="42" ht="15">
      <c r="L42" s="64"/>
    </row>
    <row r="43" ht="15">
      <c r="L43" s="64"/>
    </row>
    <row r="44" ht="15">
      <c r="L44" s="64"/>
    </row>
  </sheetData>
  <sheetProtection/>
  <mergeCells count="14">
    <mergeCell ref="H6:I6"/>
    <mergeCell ref="J6:J7"/>
    <mergeCell ref="K6:K7"/>
    <mergeCell ref="L6:L7"/>
    <mergeCell ref="B37:J37"/>
    <mergeCell ref="B39:M39"/>
    <mergeCell ref="B3:M3"/>
    <mergeCell ref="B4:M4"/>
    <mergeCell ref="B6:B7"/>
    <mergeCell ref="C6:C7"/>
    <mergeCell ref="D6:D7"/>
    <mergeCell ref="E6:E7"/>
    <mergeCell ref="F6:F7"/>
    <mergeCell ref="G6:G7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2"/>
  <sheetViews>
    <sheetView view="pageBreakPreview" zoomScaleSheetLayoutView="100" workbookViewId="0" topLeftCell="A1">
      <selection activeCell="C7" sqref="C7"/>
    </sheetView>
  </sheetViews>
  <sheetFormatPr defaultColWidth="9.140625" defaultRowHeight="15"/>
  <cols>
    <col min="1" max="1" width="3.7109375" style="11" customWidth="1"/>
    <col min="2" max="2" width="5.28125" style="11" customWidth="1"/>
    <col min="3" max="3" width="34.140625" style="11" customWidth="1"/>
    <col min="4" max="4" width="9.7109375" style="11" customWidth="1"/>
    <col min="5" max="5" width="20.140625" style="11" customWidth="1"/>
    <col min="6" max="6" width="20.00390625" style="11" customWidth="1"/>
    <col min="7" max="7" width="13.421875" style="11" customWidth="1"/>
    <col min="8" max="8" width="12.7109375" style="11" customWidth="1"/>
    <col min="9" max="9" width="19.421875" style="11" customWidth="1"/>
    <col min="10" max="10" width="4.57421875" style="11" customWidth="1"/>
    <col min="11" max="13" width="16.7109375" style="11" customWidth="1"/>
    <col min="14" max="16384" width="9.140625" style="11" customWidth="1"/>
  </cols>
  <sheetData>
    <row r="1" ht="16.5">
      <c r="I1" s="13" t="s">
        <v>110</v>
      </c>
    </row>
    <row r="2" spans="2:9" ht="40.5" customHeight="1">
      <c r="B2" s="100" t="s">
        <v>145</v>
      </c>
      <c r="C2" s="100"/>
      <c r="D2" s="100"/>
      <c r="E2" s="100"/>
      <c r="F2" s="100"/>
      <c r="G2" s="100"/>
      <c r="H2" s="100"/>
      <c r="I2" s="100"/>
    </row>
    <row r="3" spans="2:9" ht="16.5">
      <c r="B3" s="96" t="s">
        <v>42</v>
      </c>
      <c r="C3" s="96"/>
      <c r="D3" s="96"/>
      <c r="E3" s="96"/>
      <c r="F3" s="96"/>
      <c r="G3" s="96"/>
      <c r="H3" s="96"/>
      <c r="I3" s="96"/>
    </row>
    <row r="5" spans="2:9" s="16" customFormat="1" ht="50.25" customHeight="1">
      <c r="B5" s="99" t="s">
        <v>1</v>
      </c>
      <c r="C5" s="99" t="s">
        <v>56</v>
      </c>
      <c r="D5" s="99" t="s">
        <v>111</v>
      </c>
      <c r="E5" s="125" t="s">
        <v>79</v>
      </c>
      <c r="F5" s="99" t="s">
        <v>80</v>
      </c>
      <c r="G5" s="101" t="s">
        <v>47</v>
      </c>
      <c r="H5" s="101"/>
      <c r="I5" s="72" t="s">
        <v>112</v>
      </c>
    </row>
    <row r="6" spans="2:9" s="16" customFormat="1" ht="41.25" customHeight="1">
      <c r="B6" s="99"/>
      <c r="C6" s="99"/>
      <c r="D6" s="99"/>
      <c r="E6" s="125"/>
      <c r="F6" s="99"/>
      <c r="G6" s="26" t="s">
        <v>51</v>
      </c>
      <c r="H6" s="26" t="s">
        <v>52</v>
      </c>
      <c r="I6" s="73" t="s">
        <v>86</v>
      </c>
    </row>
    <row r="7" spans="2:9" ht="103.5" customHeight="1">
      <c r="B7" s="27" t="s">
        <v>53</v>
      </c>
      <c r="C7" s="28" t="s">
        <v>113</v>
      </c>
      <c r="D7" s="27" t="s">
        <v>53</v>
      </c>
      <c r="E7" s="27" t="s">
        <v>53</v>
      </c>
      <c r="F7" s="27" t="s">
        <v>53</v>
      </c>
      <c r="G7" s="27" t="s">
        <v>53</v>
      </c>
      <c r="H7" s="27" t="s">
        <v>53</v>
      </c>
      <c r="I7" s="27" t="s">
        <v>53</v>
      </c>
    </row>
    <row r="8" spans="2:9" ht="16.5">
      <c r="B8" s="29"/>
      <c r="C8" s="29"/>
      <c r="D8" s="29"/>
      <c r="E8" s="29"/>
      <c r="F8" s="29"/>
      <c r="G8" s="29"/>
      <c r="H8" s="29"/>
      <c r="I8" s="29"/>
    </row>
    <row r="9" spans="2:9" ht="16.5">
      <c r="B9" s="29"/>
      <c r="C9" s="29"/>
      <c r="D9" s="29"/>
      <c r="E9" s="29"/>
      <c r="F9" s="29"/>
      <c r="G9" s="29"/>
      <c r="H9" s="29"/>
      <c r="I9" s="29"/>
    </row>
    <row r="10" spans="2:9" ht="16.5">
      <c r="B10" s="29"/>
      <c r="C10" s="29"/>
      <c r="D10" s="29"/>
      <c r="E10" s="29"/>
      <c r="F10" s="29"/>
      <c r="G10" s="29"/>
      <c r="H10" s="29"/>
      <c r="I10" s="29"/>
    </row>
    <row r="12" spans="2:9" ht="51" customHeight="1">
      <c r="B12" s="124" t="s">
        <v>92</v>
      </c>
      <c r="C12" s="124"/>
      <c r="D12" s="124"/>
      <c r="E12" s="124"/>
      <c r="F12" s="124"/>
      <c r="G12" s="124"/>
      <c r="H12" s="124"/>
      <c r="I12" s="124"/>
    </row>
  </sheetData>
  <sheetProtection/>
  <mergeCells count="9">
    <mergeCell ref="B12:I12"/>
    <mergeCell ref="B2:I2"/>
    <mergeCell ref="B3:I3"/>
    <mergeCell ref="B5:B6"/>
    <mergeCell ref="C5:C6"/>
    <mergeCell ref="D5:D6"/>
    <mergeCell ref="E5:E6"/>
    <mergeCell ref="F5:F6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9.140625" style="1" customWidth="1"/>
    <col min="2" max="2" width="35.00390625" style="2" customWidth="1"/>
    <col min="3" max="3" width="12.8515625" style="2" customWidth="1"/>
    <col min="4" max="5" width="12.8515625" style="3" customWidth="1"/>
    <col min="6" max="6" width="17.28125" style="4" customWidth="1"/>
    <col min="7" max="7" width="17.140625" style="4" customWidth="1"/>
    <col min="8" max="10" width="15.00390625" style="4" customWidth="1"/>
    <col min="11" max="11" width="16.140625" style="4" customWidth="1"/>
    <col min="12" max="16384" width="9.140625" style="4" customWidth="1"/>
  </cols>
  <sheetData>
    <row r="1" spans="8:11" ht="73.5" customHeight="1">
      <c r="H1" s="129" t="s">
        <v>0</v>
      </c>
      <c r="I1" s="130"/>
      <c r="J1" s="130"/>
      <c r="K1" s="130"/>
    </row>
    <row r="2" spans="1:11" ht="69.75" customHeight="1">
      <c r="A2" s="131" t="s">
        <v>146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ht="15">
      <c r="K3" s="5"/>
    </row>
    <row r="4" spans="1:11" s="6" customFormat="1" ht="33" customHeight="1">
      <c r="A4" s="127" t="s">
        <v>1</v>
      </c>
      <c r="B4" s="127" t="s">
        <v>2</v>
      </c>
      <c r="C4" s="127" t="s">
        <v>3</v>
      </c>
      <c r="D4" s="127" t="s">
        <v>4</v>
      </c>
      <c r="E4" s="127" t="s">
        <v>5</v>
      </c>
      <c r="F4" s="132" t="s">
        <v>6</v>
      </c>
      <c r="G4" s="133"/>
      <c r="H4" s="127" t="s">
        <v>7</v>
      </c>
      <c r="I4" s="127" t="s">
        <v>8</v>
      </c>
      <c r="J4" s="127" t="s">
        <v>9</v>
      </c>
      <c r="K4" s="127" t="s">
        <v>10</v>
      </c>
    </row>
    <row r="5" spans="1:11" s="6" customFormat="1" ht="105.75" customHeight="1">
      <c r="A5" s="128"/>
      <c r="B5" s="128"/>
      <c r="C5" s="128"/>
      <c r="D5" s="128"/>
      <c r="E5" s="128"/>
      <c r="F5" s="7" t="s">
        <v>11</v>
      </c>
      <c r="G5" s="7" t="s">
        <v>12</v>
      </c>
      <c r="H5" s="128"/>
      <c r="I5" s="128"/>
      <c r="J5" s="128"/>
      <c r="K5" s="128"/>
    </row>
    <row r="6" spans="1:11" ht="19.5" customHeight="1">
      <c r="A6" s="8" t="s">
        <v>13</v>
      </c>
      <c r="B6" s="9" t="s">
        <v>14</v>
      </c>
      <c r="C6" s="10" t="s">
        <v>53</v>
      </c>
      <c r="D6" s="10" t="s">
        <v>53</v>
      </c>
      <c r="E6" s="10" t="s">
        <v>53</v>
      </c>
      <c r="F6" s="7" t="s">
        <v>53</v>
      </c>
      <c r="G6" s="7" t="s">
        <v>53</v>
      </c>
      <c r="H6" s="10" t="s">
        <v>53</v>
      </c>
      <c r="I6" s="10" t="s">
        <v>53</v>
      </c>
      <c r="J6" s="10" t="s">
        <v>53</v>
      </c>
      <c r="K6" s="10" t="s">
        <v>53</v>
      </c>
    </row>
    <row r="7" spans="1:11" ht="19.5" customHeight="1">
      <c r="A7" s="8" t="s">
        <v>15</v>
      </c>
      <c r="B7" s="9" t="s">
        <v>16</v>
      </c>
      <c r="C7" s="10" t="s">
        <v>53</v>
      </c>
      <c r="D7" s="10" t="s">
        <v>53</v>
      </c>
      <c r="E7" s="10" t="s">
        <v>53</v>
      </c>
      <c r="F7" s="7" t="s">
        <v>53</v>
      </c>
      <c r="G7" s="7" t="s">
        <v>53</v>
      </c>
      <c r="H7" s="10" t="s">
        <v>53</v>
      </c>
      <c r="I7" s="10" t="s">
        <v>53</v>
      </c>
      <c r="J7" s="10" t="s">
        <v>53</v>
      </c>
      <c r="K7" s="10" t="s">
        <v>53</v>
      </c>
    </row>
    <row r="8" spans="1:11" ht="19.5" customHeight="1">
      <c r="A8" s="8" t="s">
        <v>17</v>
      </c>
      <c r="B8" s="9" t="s">
        <v>18</v>
      </c>
      <c r="C8" s="10" t="s">
        <v>53</v>
      </c>
      <c r="D8" s="10" t="s">
        <v>53</v>
      </c>
      <c r="E8" s="10" t="s">
        <v>53</v>
      </c>
      <c r="F8" s="7" t="s">
        <v>53</v>
      </c>
      <c r="G8" s="7" t="s">
        <v>53</v>
      </c>
      <c r="H8" s="10" t="s">
        <v>53</v>
      </c>
      <c r="I8" s="10" t="s">
        <v>53</v>
      </c>
      <c r="J8" s="10" t="s">
        <v>53</v>
      </c>
      <c r="K8" s="10" t="s">
        <v>53</v>
      </c>
    </row>
    <row r="9" spans="1:11" ht="30" customHeight="1">
      <c r="A9" s="8" t="s">
        <v>19</v>
      </c>
      <c r="B9" s="9" t="s">
        <v>20</v>
      </c>
      <c r="C9" s="10" t="s">
        <v>53</v>
      </c>
      <c r="D9" s="10" t="s">
        <v>53</v>
      </c>
      <c r="E9" s="10" t="s">
        <v>53</v>
      </c>
      <c r="F9" s="7" t="s">
        <v>53</v>
      </c>
      <c r="G9" s="7" t="s">
        <v>53</v>
      </c>
      <c r="H9" s="10" t="s">
        <v>53</v>
      </c>
      <c r="I9" s="10" t="s">
        <v>53</v>
      </c>
      <c r="J9" s="10" t="s">
        <v>53</v>
      </c>
      <c r="K9" s="10" t="s">
        <v>53</v>
      </c>
    </row>
    <row r="10" spans="1:11" ht="19.5" customHeight="1">
      <c r="A10" s="8" t="s">
        <v>21</v>
      </c>
      <c r="B10" s="9" t="s">
        <v>22</v>
      </c>
      <c r="C10" s="10" t="s">
        <v>53</v>
      </c>
      <c r="D10" s="10" t="s">
        <v>53</v>
      </c>
      <c r="E10" s="10" t="s">
        <v>53</v>
      </c>
      <c r="F10" s="7" t="s">
        <v>53</v>
      </c>
      <c r="G10" s="7" t="s">
        <v>53</v>
      </c>
      <c r="H10" s="10" t="s">
        <v>53</v>
      </c>
      <c r="I10" s="10" t="s">
        <v>53</v>
      </c>
      <c r="J10" s="10" t="s">
        <v>53</v>
      </c>
      <c r="K10" s="10" t="s">
        <v>53</v>
      </c>
    </row>
    <row r="11" spans="1:11" ht="19.5" customHeight="1">
      <c r="A11" s="8" t="s">
        <v>23</v>
      </c>
      <c r="B11" s="9" t="s">
        <v>24</v>
      </c>
      <c r="C11" s="10" t="s">
        <v>53</v>
      </c>
      <c r="D11" s="10" t="s">
        <v>53</v>
      </c>
      <c r="E11" s="10" t="s">
        <v>53</v>
      </c>
      <c r="F11" s="7" t="s">
        <v>53</v>
      </c>
      <c r="G11" s="7" t="s">
        <v>53</v>
      </c>
      <c r="H11" s="10" t="s">
        <v>53</v>
      </c>
      <c r="I11" s="10" t="s">
        <v>53</v>
      </c>
      <c r="J11" s="10" t="s">
        <v>53</v>
      </c>
      <c r="K11" s="10" t="s">
        <v>53</v>
      </c>
    </row>
    <row r="13" spans="1:11" ht="36" customHeight="1">
      <c r="A13" s="126" t="s">
        <v>141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</sheetData>
  <sheetProtection/>
  <mergeCells count="13">
    <mergeCell ref="F4:G4"/>
    <mergeCell ref="H4:H5"/>
    <mergeCell ref="I4:I5"/>
    <mergeCell ref="A13:K13"/>
    <mergeCell ref="J4:J5"/>
    <mergeCell ref="K4:K5"/>
    <mergeCell ref="H1:K1"/>
    <mergeCell ref="A2:K2"/>
    <mergeCell ref="A4:A5"/>
    <mergeCell ref="B4:B5"/>
    <mergeCell ref="C4:C5"/>
    <mergeCell ref="D4:D5"/>
    <mergeCell ref="E4:E5"/>
  </mergeCells>
  <printOptions/>
  <pageMargins left="0.32" right="0.17" top="0.45" bottom="0.28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0"/>
  <sheetViews>
    <sheetView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3.7109375" style="11" customWidth="1"/>
    <col min="2" max="2" width="5.28125" style="11" customWidth="1"/>
    <col min="3" max="3" width="24.28125" style="11" customWidth="1"/>
    <col min="4" max="4" width="9.140625" style="11" customWidth="1"/>
    <col min="5" max="5" width="21.28125" style="11" customWidth="1"/>
    <col min="6" max="6" width="20.00390625" style="11" customWidth="1"/>
    <col min="7" max="7" width="14.421875" style="11" customWidth="1"/>
    <col min="8" max="8" width="12.00390625" style="11" customWidth="1"/>
    <col min="9" max="9" width="15.7109375" style="11" customWidth="1"/>
    <col min="10" max="10" width="11.28125" style="11" customWidth="1"/>
    <col min="11" max="12" width="13.421875" style="11" customWidth="1"/>
    <col min="13" max="13" width="3.421875" style="11" customWidth="1"/>
    <col min="14" max="16" width="16.7109375" style="11" customWidth="1"/>
    <col min="17" max="16384" width="9.140625" style="11" customWidth="1"/>
  </cols>
  <sheetData>
    <row r="1" ht="16.5">
      <c r="L1" s="13" t="s">
        <v>114</v>
      </c>
    </row>
    <row r="2" spans="2:12" ht="40.5" customHeight="1">
      <c r="B2" s="100" t="s">
        <v>147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6.5">
      <c r="B3" s="96" t="s">
        <v>42</v>
      </c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2:4" ht="16.5">
      <c r="B4" s="134" t="s">
        <v>115</v>
      </c>
      <c r="C4" s="134"/>
      <c r="D4" s="134"/>
    </row>
    <row r="5" spans="2:12" s="16" customFormat="1" ht="50.25" customHeight="1">
      <c r="B5" s="99" t="s">
        <v>1</v>
      </c>
      <c r="C5" s="99" t="s">
        <v>116</v>
      </c>
      <c r="D5" s="99" t="s">
        <v>117</v>
      </c>
      <c r="E5" s="125" t="s">
        <v>118</v>
      </c>
      <c r="F5" s="99" t="s">
        <v>119</v>
      </c>
      <c r="G5" s="135" t="s">
        <v>120</v>
      </c>
      <c r="H5" s="101" t="s">
        <v>121</v>
      </c>
      <c r="I5" s="101"/>
      <c r="J5" s="99" t="s">
        <v>122</v>
      </c>
      <c r="K5" s="99"/>
      <c r="L5" s="99"/>
    </row>
    <row r="6" spans="2:12" s="16" customFormat="1" ht="41.25" customHeight="1">
      <c r="B6" s="99"/>
      <c r="C6" s="99"/>
      <c r="D6" s="99"/>
      <c r="E6" s="125"/>
      <c r="F6" s="99"/>
      <c r="G6" s="136"/>
      <c r="H6" s="26" t="s">
        <v>123</v>
      </c>
      <c r="I6" s="26" t="s">
        <v>124</v>
      </c>
      <c r="J6" s="26" t="s">
        <v>125</v>
      </c>
      <c r="K6" s="26" t="s">
        <v>126</v>
      </c>
      <c r="L6" s="74" t="s">
        <v>127</v>
      </c>
    </row>
    <row r="7" spans="2:12" ht="17.25" customHeight="1">
      <c r="B7" s="27" t="s">
        <v>53</v>
      </c>
      <c r="C7" s="28" t="s">
        <v>128</v>
      </c>
      <c r="D7" s="27" t="s">
        <v>53</v>
      </c>
      <c r="E7" s="27" t="s">
        <v>53</v>
      </c>
      <c r="F7" s="27" t="s">
        <v>53</v>
      </c>
      <c r="G7" s="27" t="s">
        <v>53</v>
      </c>
      <c r="H7" s="27" t="s">
        <v>53</v>
      </c>
      <c r="I7" s="27" t="s">
        <v>53</v>
      </c>
      <c r="J7" s="27" t="s">
        <v>53</v>
      </c>
      <c r="K7" s="27" t="s">
        <v>53</v>
      </c>
      <c r="L7" s="27" t="s">
        <v>53</v>
      </c>
    </row>
    <row r="8" spans="2:12" ht="16.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10" spans="2:4" ht="16.5">
      <c r="B10" s="134" t="s">
        <v>129</v>
      </c>
      <c r="C10" s="134"/>
      <c r="D10" s="134"/>
    </row>
    <row r="11" spans="2:12" ht="43.5" customHeight="1">
      <c r="B11" s="99" t="s">
        <v>1</v>
      </c>
      <c r="C11" s="99" t="s">
        <v>130</v>
      </c>
      <c r="D11" s="99" t="s">
        <v>117</v>
      </c>
      <c r="E11" s="125" t="s">
        <v>118</v>
      </c>
      <c r="F11" s="99" t="s">
        <v>119</v>
      </c>
      <c r="G11" s="135" t="s">
        <v>131</v>
      </c>
      <c r="H11" s="140" t="s">
        <v>132</v>
      </c>
      <c r="I11" s="141"/>
      <c r="J11" s="141"/>
      <c r="K11" s="141"/>
      <c r="L11" s="142"/>
    </row>
    <row r="12" spans="2:12" ht="43.5" customHeight="1">
      <c r="B12" s="99"/>
      <c r="C12" s="99"/>
      <c r="D12" s="99"/>
      <c r="E12" s="125"/>
      <c r="F12" s="99"/>
      <c r="G12" s="136"/>
      <c r="H12" s="143"/>
      <c r="I12" s="144"/>
      <c r="J12" s="144"/>
      <c r="K12" s="144"/>
      <c r="L12" s="145"/>
    </row>
    <row r="13" spans="2:12" ht="33">
      <c r="B13" s="27" t="s">
        <v>53</v>
      </c>
      <c r="C13" s="28" t="s">
        <v>133</v>
      </c>
      <c r="D13" s="27" t="s">
        <v>53</v>
      </c>
      <c r="E13" s="27" t="s">
        <v>53</v>
      </c>
      <c r="F13" s="27" t="s">
        <v>53</v>
      </c>
      <c r="G13" s="27" t="s">
        <v>53</v>
      </c>
      <c r="H13" s="137" t="s">
        <v>53</v>
      </c>
      <c r="I13" s="138"/>
      <c r="J13" s="138"/>
      <c r="K13" s="138"/>
      <c r="L13" s="139"/>
    </row>
    <row r="14" spans="2:12" ht="16.5">
      <c r="B14" s="29"/>
      <c r="C14" s="29"/>
      <c r="D14" s="29"/>
      <c r="E14" s="29"/>
      <c r="F14" s="29"/>
      <c r="G14" s="29"/>
      <c r="H14" s="137"/>
      <c r="I14" s="138"/>
      <c r="J14" s="138"/>
      <c r="K14" s="138"/>
      <c r="L14" s="139"/>
    </row>
    <row r="16" spans="2:4" ht="16.5">
      <c r="B16" s="134" t="s">
        <v>134</v>
      </c>
      <c r="C16" s="134"/>
      <c r="D16" s="134"/>
    </row>
    <row r="17" spans="2:12" ht="16.5" customHeight="1">
      <c r="B17" s="99" t="s">
        <v>1</v>
      </c>
      <c r="C17" s="99" t="s">
        <v>135</v>
      </c>
      <c r="D17" s="99" t="s">
        <v>117</v>
      </c>
      <c r="E17" s="125" t="s">
        <v>136</v>
      </c>
      <c r="F17" s="99" t="s">
        <v>137</v>
      </c>
      <c r="G17" s="135" t="s">
        <v>138</v>
      </c>
      <c r="H17" s="140" t="s">
        <v>139</v>
      </c>
      <c r="I17" s="141"/>
      <c r="J17" s="141"/>
      <c r="K17" s="141"/>
      <c r="L17" s="142"/>
    </row>
    <row r="18" spans="2:12" ht="45.75" customHeight="1">
      <c r="B18" s="99"/>
      <c r="C18" s="99"/>
      <c r="D18" s="99"/>
      <c r="E18" s="125"/>
      <c r="F18" s="99"/>
      <c r="G18" s="136"/>
      <c r="H18" s="143"/>
      <c r="I18" s="144"/>
      <c r="J18" s="144"/>
      <c r="K18" s="144"/>
      <c r="L18" s="145"/>
    </row>
    <row r="19" spans="2:12" ht="33">
      <c r="B19" s="27" t="s">
        <v>53</v>
      </c>
      <c r="C19" s="28" t="s">
        <v>140</v>
      </c>
      <c r="D19" s="27" t="s">
        <v>53</v>
      </c>
      <c r="E19" s="27" t="s">
        <v>53</v>
      </c>
      <c r="F19" s="27" t="s">
        <v>53</v>
      </c>
      <c r="G19" s="27" t="s">
        <v>53</v>
      </c>
      <c r="H19" s="137" t="s">
        <v>53</v>
      </c>
      <c r="I19" s="138"/>
      <c r="J19" s="138"/>
      <c r="K19" s="138"/>
      <c r="L19" s="139"/>
    </row>
    <row r="20" spans="2:12" ht="16.5">
      <c r="B20" s="29"/>
      <c r="C20" s="29"/>
      <c r="D20" s="29"/>
      <c r="E20" s="29"/>
      <c r="F20" s="29"/>
      <c r="G20" s="29"/>
      <c r="H20" s="137"/>
      <c r="I20" s="138"/>
      <c r="J20" s="138"/>
      <c r="K20" s="138"/>
      <c r="L20" s="139"/>
    </row>
  </sheetData>
  <sheetProtection/>
  <mergeCells count="31">
    <mergeCell ref="H20:L20"/>
    <mergeCell ref="H13:L13"/>
    <mergeCell ref="H14:L14"/>
    <mergeCell ref="H17:L18"/>
    <mergeCell ref="H11:L12"/>
    <mergeCell ref="E11:E12"/>
    <mergeCell ref="G17:G18"/>
    <mergeCell ref="F17:F18"/>
    <mergeCell ref="G11:G12"/>
    <mergeCell ref="H19:L19"/>
    <mergeCell ref="J5:L5"/>
    <mergeCell ref="H5:I5"/>
    <mergeCell ref="F11:F12"/>
    <mergeCell ref="B16:D16"/>
    <mergeCell ref="B17:B18"/>
    <mergeCell ref="C17:C18"/>
    <mergeCell ref="D17:D18"/>
    <mergeCell ref="E17:E18"/>
    <mergeCell ref="B10:D10"/>
    <mergeCell ref="B11:B12"/>
    <mergeCell ref="C11:C12"/>
    <mergeCell ref="D11:D12"/>
    <mergeCell ref="B2:L2"/>
    <mergeCell ref="B3:L3"/>
    <mergeCell ref="B4:D4"/>
    <mergeCell ref="B5:B6"/>
    <mergeCell ref="C5:C6"/>
    <mergeCell ref="D5:D6"/>
    <mergeCell ref="E5:E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A19</dc:creator>
  <cp:keywords/>
  <dc:description/>
  <cp:lastModifiedBy>A19</cp:lastModifiedBy>
  <cp:lastPrinted>2021-10-06T11:45:20Z</cp:lastPrinted>
  <dcterms:created xsi:type="dcterms:W3CDTF">2021-08-03T10:28:50Z</dcterms:created>
  <dcterms:modified xsi:type="dcterms:W3CDTF">2021-10-06T12:22:43Z</dcterms:modified>
  <cp:category/>
  <cp:version/>
  <cp:contentType/>
  <cp:contentStatus/>
</cp:coreProperties>
</file>