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4 илова-асосий воситалар" sheetId="1" r:id="rId1"/>
    <sheet name="5 илова-кам баҳоли ва тез эскир" sheetId="2" r:id="rId2"/>
  </sheets>
  <definedNames>
    <definedName name="_xlnm.Print_Titles" localSheetId="0">'4 илова-асосий воситалар'!$6:$7</definedName>
    <definedName name="_xlnm.Print_Titles" localSheetId="1">'5 илова-кам баҳоли ва тез эскир'!$6:$7</definedName>
    <definedName name="_xlnm.Print_Area" localSheetId="0">'4 илова-асосий воситалар'!$A$1:$M$19</definedName>
    <definedName name="_xlnm.Print_Area" localSheetId="1">'5 илова-кам баҳоли ва тез эскир'!$A$1:$M$47</definedName>
  </definedNames>
  <calcPr fullCalcOnLoad="1"/>
</workbook>
</file>

<file path=xl/sharedStrings.xml><?xml version="1.0" encoding="utf-8"?>
<sst xmlns="http://schemas.openxmlformats.org/spreadsheetml/2006/main" count="279" uniqueCount="132">
  <si>
    <t>Т/р</t>
  </si>
  <si>
    <t>Маълумотлар</t>
  </si>
  <si>
    <t>Пудратчи тўғрисида маълумотлар</t>
  </si>
  <si>
    <t>Пудратчи номи</t>
  </si>
  <si>
    <t>Корхона СТИРи</t>
  </si>
  <si>
    <t>Ҳисобот даври</t>
  </si>
  <si>
    <t>Бюджетдан ташқари жамғарма маблағлари</t>
  </si>
  <si>
    <t>Ўзбекистон Республикасининг Давлат бюджети</t>
  </si>
  <si>
    <t>3-чорак</t>
  </si>
  <si>
    <t>4-илова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</si>
  <si>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</si>
  <si>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</si>
  <si>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</si>
  <si>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</si>
  <si>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</si>
  <si>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</si>
  <si>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</si>
  <si>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</t>
  </si>
  <si>
    <t>(минг сўм)</t>
  </si>
  <si>
    <t>ЖАМИ: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</si>
  <si>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</si>
  <si>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5-илова</t>
  </si>
  <si>
    <t>2022 йилда Ўзбекистон Республикаси "Ўзархив" агентлиги томонидан асосий воситалар харид қилиш учун ўтказилган танловлар (тендерлар) ва амалга оширилган давлат харидлари тўғрисидаги</t>
  </si>
  <si>
    <t>2022 йилда Ўзбекистон Республикаси "Ўзархив" агентлиги томонидан  кам баҳоли ва тез эскирувчи буюмлар харид қилиш учун ўтказилган танловлар (тендерлар) ва амалга оширилган давлат харидлари тўғрисидаги</t>
  </si>
  <si>
    <t>xarid.uzex.uz/shop/ products-list/eshop</t>
  </si>
  <si>
    <t>xarid.uzex.uz/shop/ products-list/national</t>
  </si>
  <si>
    <t>OOO "UNG Petro"</t>
  </si>
  <si>
    <t>литр</t>
  </si>
  <si>
    <t>Бензин</t>
  </si>
  <si>
    <t>шт</t>
  </si>
  <si>
    <t>22110042319191/ 732-22</t>
  </si>
  <si>
    <t>ИП  Талипов  Мирлазиз Миразизович</t>
  </si>
  <si>
    <t>Услуги по техническому обслуживанию и ремонту прочих автотранспортных средств</t>
  </si>
  <si>
    <t>усл. ед</t>
  </si>
  <si>
    <t>ЗРУ-684 от 22.04.2021г. Статья 71 абзац 3 ПП № 3953 от 27.09.2018г пункт 22</t>
  </si>
  <si>
    <t>22110042831612/ 1394-22</t>
  </si>
  <si>
    <t>АО Узагросугурта</t>
  </si>
  <si>
    <t>10-06/ 058110000083/ 205700</t>
  </si>
  <si>
    <t>Услуга обязательного страхования гражданской ответственности работодателя (ОСГОР)</t>
  </si>
  <si>
    <t>ООО "Norma"</t>
  </si>
  <si>
    <t>22111008528350/ 460524</t>
  </si>
  <si>
    <t>Программный продукт</t>
  </si>
  <si>
    <t>ЗРУ-684 от 22.04.2021г. Статья 71 абзац 3 ПП № 3953 от 27.09.2018г пункт 17</t>
  </si>
  <si>
    <t>FTS FRIENDS NEW CASTLE</t>
  </si>
  <si>
    <t>22111008553851/ 479118</t>
  </si>
  <si>
    <t xml:space="preserve"> Удлинитель бытового и аналогичного назначения</t>
  </si>
  <si>
    <t>22111008544607/ 471204</t>
  </si>
  <si>
    <t>"NOYOB SOVGALAR" МЧЖ</t>
  </si>
  <si>
    <t>22111008571978/ 494128</t>
  </si>
  <si>
    <t xml:space="preserve"> Кубок наградной</t>
  </si>
  <si>
    <t>COMFORT COMMERCE</t>
  </si>
  <si>
    <t>22111008605821/ 522196</t>
  </si>
  <si>
    <t xml:space="preserve"> Папка</t>
  </si>
  <si>
    <t>ООО "UNICON-SOFT"</t>
  </si>
  <si>
    <t>22110010759034/  14979-2022/EXAT</t>
  </si>
  <si>
    <t>ЗРУ-684 от          22.04.2021 г.</t>
  </si>
  <si>
    <t>Защищенная электронная почта Е-ХАТ</t>
  </si>
  <si>
    <t>ЯТТ XALMATOVA IKBOL XABIBULLAYEVNA</t>
  </si>
  <si>
    <t>22111008683135/  589572</t>
  </si>
  <si>
    <t xml:space="preserve"> Карта флеш памяти</t>
  </si>
  <si>
    <t>ЗРУ-684 от 22.04.2021г.</t>
  </si>
  <si>
    <t>22110029844411/ А-128</t>
  </si>
  <si>
    <t>Центральный госархив РУз</t>
  </si>
  <si>
    <t>Услуга по упорядочению архивных документов</t>
  </si>
  <si>
    <t>PAYITAHT XK</t>
  </si>
  <si>
    <t>22111008729260/ 628517</t>
  </si>
  <si>
    <t>SCIENTIA CENTRUM</t>
  </si>
  <si>
    <t>22111008536422/ 464386</t>
  </si>
  <si>
    <t>Услуги организации учебных курсов в области IT</t>
  </si>
  <si>
    <t>ONE-NET МЧЖ</t>
  </si>
  <si>
    <t>22110010684687/ ON-75/2022</t>
  </si>
  <si>
    <t xml:space="preserve"> Услуга по подключению к интернету (Ягона операторнинг киберхавфсизлик узелига уланиш билан боғлиқ)</t>
  </si>
  <si>
    <t>"O'zR MARKAZIY BANKINING "DAVLAT BELGISI"" DUK</t>
  </si>
  <si>
    <t>22111008564091/ 489145</t>
  </si>
  <si>
    <t xml:space="preserve"> Нагрудный знак</t>
  </si>
  <si>
    <t>Бланки удостоверений к государственным наградам</t>
  </si>
  <si>
    <t>22111008564119/ 489157</t>
  </si>
  <si>
    <t>ЧП SHIVAKI SHOP 77</t>
  </si>
  <si>
    <t>Телевизор</t>
  </si>
  <si>
    <t>22111008599217/ 518440</t>
  </si>
  <si>
    <t>ООО FAST MOVEMENT GROUP</t>
  </si>
  <si>
    <t>22111008599251/ 518559</t>
  </si>
  <si>
    <t>Пылесос бытовой</t>
  </si>
  <si>
    <t>ЧП ART ONLY TRADE</t>
  </si>
  <si>
    <t>22111008599361/ 518634</t>
  </si>
  <si>
    <t>Печь микроволновая</t>
  </si>
  <si>
    <t>22111008599339/ 518674</t>
  </si>
  <si>
    <t xml:space="preserve"> Электрочайники бытовые</t>
  </si>
  <si>
    <t>22111008599735/ 519269</t>
  </si>
  <si>
    <t>OOO WESTGATE-SERVICES</t>
  </si>
  <si>
    <t xml:space="preserve"> Услуги по организации завтрака</t>
  </si>
  <si>
    <t xml:space="preserve"> Холодильник бытовой</t>
  </si>
  <si>
    <t>OOO HYPER POWER SERVER</t>
  </si>
  <si>
    <t>22111008643016/ 556503</t>
  </si>
  <si>
    <t>Коммуникационная плата</t>
  </si>
  <si>
    <t>CHARTAK NEW BREND MCHJ</t>
  </si>
  <si>
    <t>22111008655163/ 566214</t>
  </si>
  <si>
    <t>Ёркулов Тулкинжон Хидирович</t>
  </si>
  <si>
    <t>Термос</t>
  </si>
  <si>
    <t>22111008660175/ 570475</t>
  </si>
  <si>
    <t>22111008660745/ 570941</t>
  </si>
  <si>
    <t xml:space="preserve"> Канцелярский набор (настольный органайзер)</t>
  </si>
  <si>
    <t>ИИВ "Октош" БСО</t>
  </si>
  <si>
    <t>ЗРУ-684 от 22.04.2021г. Статья 71 абзац 3 ПП № 3953 от 27.09.2018г пункт 3</t>
  </si>
  <si>
    <t>Услуги зон отдыха</t>
  </si>
  <si>
    <t>22110023801684/ 3</t>
  </si>
  <si>
    <t xml:space="preserve">ЗРУ-684 от 22.04.2021г.         Статья 61 абзац 7 </t>
  </si>
  <si>
    <t>22110014801883/ 302</t>
  </si>
  <si>
    <t>ГУБДД МВД РУз</t>
  </si>
  <si>
    <t xml:space="preserve"> Услуги по сопровождению транспортных средств</t>
  </si>
  <si>
    <t>OOO RIZQLIY SAVDO</t>
  </si>
  <si>
    <t>22110014801752/ 277</t>
  </si>
  <si>
    <t xml:space="preserve"> Электросоковыжималка</t>
  </si>
  <si>
    <t>22111008667226/ 576303</t>
  </si>
  <si>
    <t xml:space="preserve"> Бумага для офисной техники белая</t>
  </si>
  <si>
    <t>пачка</t>
  </si>
  <si>
    <t>ЗРУ-684 от 22.04.2021г.         Общее положение</t>
  </si>
  <si>
    <t xml:space="preserve"> Услуга по обслуживанию серверного оборудования</t>
  </si>
  <si>
    <t>22110012130844/ 17</t>
  </si>
  <si>
    <t>WHITEHAT MCHJ</t>
  </si>
  <si>
    <t>OOO IT WORKS</t>
  </si>
  <si>
    <t>22110012130986/ 15-W</t>
  </si>
  <si>
    <t>Услуга по техническому обслуживанию, сопровождению программного обеспечения</t>
  </si>
  <si>
    <t>АЖ "Тошшахартрансхизмат"</t>
  </si>
  <si>
    <t>Услуга по перевозке пассажиров автобусом по заказам</t>
  </si>
  <si>
    <t>22110014824723/ 99</t>
  </si>
  <si>
    <t>OOO Global Management</t>
  </si>
  <si>
    <t>22110012129560/ 195/22</t>
  </si>
  <si>
    <t>Консалтинговая услуга</t>
  </si>
  <si>
    <t>AXMEDNAZAROV SHUXRAT KABULNAZAROVICH ЯТТ</t>
  </si>
  <si>
    <t>22110014857202/ 04</t>
  </si>
  <si>
    <t xml:space="preserve"> Сувениры с национальном орнаментом с нанесённым логотипом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</si>
</sst>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_р_._-;\-* #,##0_р_._-;_-* &quot;-&quot;??_р_._-;_-@_-"/>
    <numFmt numFmtId="167" formatCode="_-* #,##0.0\ _₽_-;\-* #,##0.0\ _₽_-;_-* &quot;-&quot;??\ _₽_-;_-@_-"/>
    <numFmt numFmtId="168" formatCode="_-* #,##0.000\ _₽_-;\-* #,##0.000\ _₽_-;_-* &quot;-&quot;??\ _₽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 applyFill="1" applyAlignment="1">
      <alignment horizontal="right"/>
      <protection/>
    </xf>
    <xf numFmtId="0" fontId="0" fillId="0" borderId="0" xfId="53" applyFill="1" applyAlignment="1">
      <alignment/>
      <protection/>
    </xf>
    <xf numFmtId="0" fontId="0" fillId="0" borderId="0" xfId="53" applyFill="1">
      <alignment/>
      <protection/>
    </xf>
    <xf numFmtId="0" fontId="46" fillId="0" borderId="0" xfId="53" applyFont="1" applyFill="1" applyAlignment="1">
      <alignment vertical="center" wrapText="1"/>
      <protection/>
    </xf>
    <xf numFmtId="0" fontId="47" fillId="0" borderId="10" xfId="54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0" fontId="48" fillId="0" borderId="10" xfId="53" applyFont="1" applyFill="1" applyBorder="1" applyAlignment="1">
      <alignment horizontal="center" vertical="center" wrapText="1"/>
      <protection/>
    </xf>
    <xf numFmtId="0" fontId="49" fillId="0" borderId="10" xfId="53" applyFont="1" applyFill="1" applyBorder="1" applyAlignment="1">
      <alignment horizontal="center" vertical="center" wrapText="1"/>
      <protection/>
    </xf>
    <xf numFmtId="3" fontId="49" fillId="0" borderId="10" xfId="65" applyNumberFormat="1" applyFont="1" applyFill="1" applyBorder="1" applyAlignment="1">
      <alignment horizontal="center" vertical="center" wrapText="1"/>
    </xf>
    <xf numFmtId="165" fontId="49" fillId="0" borderId="10" xfId="64" applyNumberFormat="1" applyFont="1" applyFill="1" applyBorder="1" applyAlignment="1">
      <alignment horizontal="center" vertical="center" wrapText="1"/>
    </xf>
    <xf numFmtId="43" fontId="49" fillId="0" borderId="10" xfId="64" applyFont="1" applyFill="1" applyBorder="1" applyAlignment="1">
      <alignment horizontal="center" vertical="center" wrapText="1"/>
    </xf>
    <xf numFmtId="0" fontId="48" fillId="0" borderId="0" xfId="53" applyFont="1" applyFill="1" applyAlignment="1">
      <alignment vertical="center" wrapText="1"/>
      <protection/>
    </xf>
    <xf numFmtId="0" fontId="35" fillId="0" borderId="0" xfId="53" applyFont="1" applyFill="1">
      <alignment/>
      <protection/>
    </xf>
    <xf numFmtId="165" fontId="46" fillId="0" borderId="10" xfId="53" applyNumberFormat="1" applyFont="1" applyFill="1" applyBorder="1" applyAlignment="1">
      <alignment horizontal="center" vertical="center" wrapText="1"/>
      <protection/>
    </xf>
    <xf numFmtId="43" fontId="46" fillId="0" borderId="10" xfId="53" applyNumberFormat="1" applyFont="1" applyFill="1" applyBorder="1" applyAlignment="1">
      <alignment horizontal="center" vertical="center" wrapText="1"/>
      <protection/>
    </xf>
    <xf numFmtId="43" fontId="0" fillId="0" borderId="0" xfId="53" applyNumberFormat="1" applyFill="1">
      <alignment/>
      <protection/>
    </xf>
    <xf numFmtId="0" fontId="0" fillId="0" borderId="0" xfId="53" applyFill="1" applyAlignment="1">
      <alignment horizontal="center"/>
      <protection/>
    </xf>
    <xf numFmtId="0" fontId="35" fillId="0" borderId="0" xfId="53" applyFont="1" applyFill="1" applyAlignment="1">
      <alignment horizontal="center"/>
      <protection/>
    </xf>
    <xf numFmtId="43" fontId="0" fillId="0" borderId="0" xfId="64" applyFill="1" applyAlignment="1">
      <alignment/>
    </xf>
    <xf numFmtId="0" fontId="45" fillId="0" borderId="0" xfId="53" applyFont="1" applyFill="1" applyAlignment="1">
      <alignment horizontal="center"/>
      <protection/>
    </xf>
    <xf numFmtId="3" fontId="49" fillId="0" borderId="10" xfId="62" applyNumberFormat="1" applyFont="1" applyFill="1" applyBorder="1" applyAlignment="1">
      <alignment horizontal="center" vertical="center" wrapText="1"/>
    </xf>
    <xf numFmtId="165" fontId="0" fillId="0" borderId="0" xfId="53" applyNumberFormat="1" applyFill="1">
      <alignment/>
      <protection/>
    </xf>
    <xf numFmtId="165" fontId="49" fillId="0" borderId="10" xfId="64" applyNumberFormat="1" applyFont="1" applyFill="1" applyBorder="1" applyAlignment="1">
      <alignment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43" fontId="0" fillId="0" borderId="0" xfId="62" applyFont="1" applyFill="1" applyAlignment="1">
      <alignment/>
    </xf>
    <xf numFmtId="167" fontId="0" fillId="0" borderId="0" xfId="53" applyNumberFormat="1" applyFill="1">
      <alignment/>
      <protection/>
    </xf>
    <xf numFmtId="0" fontId="48" fillId="0" borderId="11" xfId="53" applyFont="1" applyFill="1" applyBorder="1" applyAlignment="1">
      <alignment horizontal="center" vertical="center" wrapText="1"/>
      <protection/>
    </xf>
    <xf numFmtId="3" fontId="49" fillId="0" borderId="11" xfId="62" applyNumberFormat="1" applyFont="1" applyFill="1" applyBorder="1" applyAlignment="1">
      <alignment horizontal="center" vertical="center" wrapText="1"/>
    </xf>
    <xf numFmtId="0" fontId="49" fillId="0" borderId="11" xfId="53" applyFont="1" applyFill="1" applyBorder="1" applyAlignment="1">
      <alignment horizontal="center"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  <xf numFmtId="43" fontId="49" fillId="0" borderId="10" xfId="62" applyFont="1" applyFill="1" applyBorder="1" applyAlignment="1">
      <alignment vertical="center" wrapText="1"/>
    </xf>
    <xf numFmtId="43" fontId="49" fillId="0" borderId="10" xfId="64" applyNumberFormat="1" applyFont="1" applyFill="1" applyBorder="1" applyAlignment="1">
      <alignment horizontal="center" vertical="center" wrapText="1"/>
    </xf>
    <xf numFmtId="0" fontId="46" fillId="0" borderId="10" xfId="53" applyFont="1" applyFill="1" applyBorder="1" applyAlignment="1">
      <alignment horizontal="center" vertical="center" wrapText="1"/>
      <protection/>
    </xf>
    <xf numFmtId="0" fontId="50" fillId="0" borderId="0" xfId="53" applyFont="1" applyFill="1" applyAlignment="1">
      <alignment horizontal="center"/>
      <protection/>
    </xf>
    <xf numFmtId="0" fontId="46" fillId="0" borderId="0" xfId="53" applyFont="1" applyFill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43" fontId="51" fillId="0" borderId="13" xfId="64" applyFont="1" applyFill="1" applyBorder="1" applyAlignment="1">
      <alignment horizontal="right" vertical="center" wrapText="1"/>
    </xf>
    <xf numFmtId="43" fontId="51" fillId="0" borderId="14" xfId="64" applyFont="1" applyFill="1" applyBorder="1" applyAlignment="1">
      <alignment horizontal="right" vertical="center" wrapText="1"/>
    </xf>
    <xf numFmtId="43" fontId="51" fillId="0" borderId="15" xfId="64" applyFont="1" applyFill="1" applyBorder="1" applyAlignment="1">
      <alignment horizontal="right" vertical="center" wrapText="1"/>
    </xf>
    <xf numFmtId="0" fontId="52" fillId="0" borderId="0" xfId="53" applyFont="1" applyFill="1" applyAlignment="1">
      <alignment horizontal="left" vertical="center" wrapText="1"/>
      <protection/>
    </xf>
    <xf numFmtId="0" fontId="46" fillId="0" borderId="0" xfId="53" applyFont="1" applyFill="1" applyAlignment="1">
      <alignment horizontal="center"/>
      <protection/>
    </xf>
    <xf numFmtId="3" fontId="49" fillId="0" borderId="11" xfId="62" applyNumberFormat="1" applyFont="1" applyFill="1" applyBorder="1" applyAlignment="1">
      <alignment horizontal="center" vertical="center" wrapText="1"/>
    </xf>
    <xf numFmtId="3" fontId="49" fillId="0" borderId="16" xfId="62" applyNumberFormat="1" applyFont="1" applyFill="1" applyBorder="1" applyAlignment="1">
      <alignment horizontal="center" vertical="center" wrapText="1"/>
    </xf>
    <xf numFmtId="3" fontId="49" fillId="0" borderId="12" xfId="62" applyNumberFormat="1" applyFont="1" applyFill="1" applyBorder="1" applyAlignment="1">
      <alignment horizontal="center" vertical="center" wrapText="1"/>
    </xf>
    <xf numFmtId="0" fontId="48" fillId="0" borderId="11" xfId="53" applyFont="1" applyFill="1" applyBorder="1" applyAlignment="1">
      <alignment horizontal="center" vertical="center" wrapText="1"/>
      <protection/>
    </xf>
    <xf numFmtId="0" fontId="48" fillId="0" borderId="16" xfId="53" applyFont="1" applyFill="1" applyBorder="1" applyAlignment="1">
      <alignment horizontal="center" vertical="center" wrapText="1"/>
      <protection/>
    </xf>
    <xf numFmtId="0" fontId="48" fillId="0" borderId="12" xfId="53" applyFont="1" applyFill="1" applyBorder="1" applyAlignment="1">
      <alignment horizontal="center" vertical="center" wrapText="1"/>
      <protection/>
    </xf>
    <xf numFmtId="0" fontId="49" fillId="0" borderId="11" xfId="53" applyFont="1" applyFill="1" applyBorder="1" applyAlignment="1">
      <alignment horizontal="center" vertical="center" wrapText="1"/>
      <protection/>
    </xf>
    <xf numFmtId="0" fontId="49" fillId="0" borderId="16" xfId="53" applyFont="1" applyFill="1" applyBorder="1" applyAlignment="1">
      <alignment horizontal="center"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SheetLayoutView="100" workbookViewId="0" topLeftCell="A1">
      <selection activeCell="A8" sqref="A8:IV9"/>
    </sheetView>
  </sheetViews>
  <sheetFormatPr defaultColWidth="9.140625" defaultRowHeight="15"/>
  <cols>
    <col min="1" max="1" width="2.8515625" style="4" customWidth="1"/>
    <col min="2" max="2" width="5.57421875" style="4" customWidth="1"/>
    <col min="3" max="3" width="16.28125" style="4" customWidth="1"/>
    <col min="4" max="4" width="24.00390625" style="4" customWidth="1"/>
    <col min="5" max="5" width="19.140625" style="4" customWidth="1"/>
    <col min="6" max="6" width="17.00390625" style="4" customWidth="1"/>
    <col min="7" max="7" width="17.8515625" style="4" customWidth="1"/>
    <col min="8" max="8" width="24.421875" style="4" customWidth="1"/>
    <col min="9" max="9" width="20.57421875" style="4" customWidth="1"/>
    <col min="10" max="10" width="20.140625" style="4" customWidth="1"/>
    <col min="11" max="11" width="15.421875" style="4" customWidth="1"/>
    <col min="12" max="12" width="21.140625" style="4" customWidth="1"/>
    <col min="13" max="13" width="26.140625" style="18" customWidth="1"/>
    <col min="14" max="14" width="9.140625" style="4" customWidth="1"/>
    <col min="15" max="16384" width="9.140625" style="4" customWidth="1"/>
  </cols>
  <sheetData>
    <row r="1" spans="1:13" s="3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9</v>
      </c>
    </row>
    <row r="2" spans="1:13" s="3" customFormat="1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3" customFormat="1" ht="21.75" customHeight="1">
      <c r="A3" s="1"/>
      <c r="B3" s="42" t="s">
        <v>22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3" customFormat="1" ht="16.5">
      <c r="A4" s="1"/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4" ht="87.75" customHeight="1">
      <c r="B6" s="37" t="s">
        <v>0</v>
      </c>
      <c r="C6" s="37" t="s">
        <v>5</v>
      </c>
      <c r="D6" s="37" t="s">
        <v>10</v>
      </c>
      <c r="E6" s="37" t="s">
        <v>11</v>
      </c>
      <c r="F6" s="37" t="s">
        <v>12</v>
      </c>
      <c r="G6" s="37" t="s">
        <v>13</v>
      </c>
      <c r="H6" s="37" t="s">
        <v>2</v>
      </c>
      <c r="I6" s="37"/>
      <c r="J6" s="37" t="s">
        <v>14</v>
      </c>
      <c r="K6" s="37" t="s">
        <v>15</v>
      </c>
      <c r="L6" s="37" t="s">
        <v>16</v>
      </c>
      <c r="M6" s="25" t="s">
        <v>17</v>
      </c>
      <c r="N6" s="5"/>
    </row>
    <row r="7" spans="2:14" ht="26.25" customHeight="1">
      <c r="B7" s="37"/>
      <c r="C7" s="37"/>
      <c r="D7" s="37"/>
      <c r="E7" s="37"/>
      <c r="F7" s="37"/>
      <c r="G7" s="37"/>
      <c r="H7" s="6" t="s">
        <v>3</v>
      </c>
      <c r="I7" s="6" t="s">
        <v>4</v>
      </c>
      <c r="J7" s="37"/>
      <c r="K7" s="37"/>
      <c r="L7" s="37"/>
      <c r="M7" s="6" t="s">
        <v>18</v>
      </c>
      <c r="N7" s="5"/>
    </row>
    <row r="8" spans="2:14" s="7" customFormat="1" ht="15.75">
      <c r="B8" s="8"/>
      <c r="C8" s="9"/>
      <c r="D8" s="9"/>
      <c r="E8" s="9"/>
      <c r="F8" s="9"/>
      <c r="G8" s="9"/>
      <c r="H8" s="8"/>
      <c r="I8" s="10"/>
      <c r="J8" s="10"/>
      <c r="K8" s="11"/>
      <c r="L8" s="12"/>
      <c r="M8" s="12"/>
      <c r="N8" s="13"/>
    </row>
    <row r="9" spans="2:14" s="7" customFormat="1" ht="15.75">
      <c r="B9" s="8"/>
      <c r="C9" s="9"/>
      <c r="D9" s="9"/>
      <c r="E9" s="9"/>
      <c r="F9" s="9"/>
      <c r="G9" s="9"/>
      <c r="H9" s="8"/>
      <c r="I9" s="10"/>
      <c r="J9" s="10"/>
      <c r="K9" s="11"/>
      <c r="L9" s="12"/>
      <c r="M9" s="12"/>
      <c r="N9" s="13"/>
    </row>
    <row r="10" spans="2:14" s="7" customFormat="1" ht="15.75" hidden="1">
      <c r="B10" s="8">
        <v>3</v>
      </c>
      <c r="C10" s="9"/>
      <c r="D10" s="9"/>
      <c r="E10" s="9"/>
      <c r="F10" s="9"/>
      <c r="G10" s="9"/>
      <c r="H10" s="8"/>
      <c r="I10" s="10"/>
      <c r="J10" s="10"/>
      <c r="K10" s="11"/>
      <c r="L10" s="12"/>
      <c r="M10" s="12">
        <f aca="true" t="shared" si="0" ref="M10:M16">+L10*K10/1000</f>
        <v>0</v>
      </c>
      <c r="N10" s="13"/>
    </row>
    <row r="11" spans="2:14" ht="15.75" hidden="1">
      <c r="B11" s="8">
        <v>4</v>
      </c>
      <c r="C11" s="9"/>
      <c r="D11" s="9"/>
      <c r="E11" s="9"/>
      <c r="F11" s="9"/>
      <c r="G11" s="9"/>
      <c r="H11" s="8"/>
      <c r="I11" s="10"/>
      <c r="J11" s="10"/>
      <c r="K11" s="11"/>
      <c r="L11" s="12"/>
      <c r="M11" s="12">
        <f t="shared" si="0"/>
        <v>0</v>
      </c>
      <c r="N11" s="5"/>
    </row>
    <row r="12" spans="2:14" ht="15.75" hidden="1">
      <c r="B12" s="8">
        <v>5</v>
      </c>
      <c r="C12" s="9"/>
      <c r="D12" s="9"/>
      <c r="E12" s="9"/>
      <c r="F12" s="9"/>
      <c r="G12" s="9"/>
      <c r="H12" s="8"/>
      <c r="I12" s="10"/>
      <c r="J12" s="10"/>
      <c r="K12" s="11"/>
      <c r="L12" s="12"/>
      <c r="M12" s="12">
        <f t="shared" si="0"/>
        <v>0</v>
      </c>
      <c r="N12" s="5"/>
    </row>
    <row r="13" spans="2:14" ht="15.75" hidden="1">
      <c r="B13" s="8">
        <v>6</v>
      </c>
      <c r="C13" s="9"/>
      <c r="D13" s="9"/>
      <c r="E13" s="9"/>
      <c r="F13" s="9"/>
      <c r="G13" s="9"/>
      <c r="H13" s="8"/>
      <c r="I13" s="10"/>
      <c r="J13" s="10"/>
      <c r="K13" s="11"/>
      <c r="L13" s="12"/>
      <c r="M13" s="12">
        <f t="shared" si="0"/>
        <v>0</v>
      </c>
      <c r="N13" s="5"/>
    </row>
    <row r="14" spans="2:14" ht="15.75" hidden="1">
      <c r="B14" s="8">
        <v>7</v>
      </c>
      <c r="C14" s="9"/>
      <c r="D14" s="9"/>
      <c r="E14" s="9"/>
      <c r="F14" s="9"/>
      <c r="G14" s="9"/>
      <c r="H14" s="8"/>
      <c r="I14" s="10"/>
      <c r="J14" s="10"/>
      <c r="K14" s="11"/>
      <c r="L14" s="12"/>
      <c r="M14" s="12">
        <f t="shared" si="0"/>
        <v>0</v>
      </c>
      <c r="N14" s="5"/>
    </row>
    <row r="15" spans="2:14" ht="15.75" hidden="1">
      <c r="B15" s="8">
        <v>8</v>
      </c>
      <c r="C15" s="9"/>
      <c r="D15" s="9"/>
      <c r="E15" s="9"/>
      <c r="F15" s="9"/>
      <c r="G15" s="9"/>
      <c r="H15" s="8"/>
      <c r="I15" s="10"/>
      <c r="J15" s="10"/>
      <c r="K15" s="11"/>
      <c r="L15" s="12"/>
      <c r="M15" s="12">
        <f t="shared" si="0"/>
        <v>0</v>
      </c>
      <c r="N15" s="5"/>
    </row>
    <row r="16" spans="2:14" ht="15.75" hidden="1">
      <c r="B16" s="8">
        <v>9</v>
      </c>
      <c r="C16" s="9"/>
      <c r="D16" s="9"/>
      <c r="E16" s="9"/>
      <c r="F16" s="9"/>
      <c r="G16" s="9"/>
      <c r="H16" s="8"/>
      <c r="I16" s="10"/>
      <c r="J16" s="10"/>
      <c r="K16" s="11"/>
      <c r="L16" s="12"/>
      <c r="M16" s="12">
        <f t="shared" si="0"/>
        <v>0</v>
      </c>
      <c r="N16" s="5"/>
    </row>
    <row r="17" spans="2:13" s="14" customFormat="1" ht="22.5" customHeight="1">
      <c r="B17" s="38" t="s">
        <v>19</v>
      </c>
      <c r="C17" s="39"/>
      <c r="D17" s="39"/>
      <c r="E17" s="39"/>
      <c r="F17" s="39"/>
      <c r="G17" s="39"/>
      <c r="H17" s="39"/>
      <c r="I17" s="39"/>
      <c r="J17" s="40"/>
      <c r="K17" s="15">
        <f>SUM(K8:K16)</f>
        <v>0</v>
      </c>
      <c r="L17" s="16">
        <f>SUM(L8:L16)</f>
        <v>0</v>
      </c>
      <c r="M17" s="16">
        <f>SUM(M8:M16)</f>
        <v>0</v>
      </c>
    </row>
    <row r="18" ht="15">
      <c r="L18" s="17"/>
    </row>
    <row r="19" spans="2:13" ht="29.25" customHeight="1">
      <c r="B19" s="41" t="s">
        <v>20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ht="15">
      <c r="L20" s="19"/>
    </row>
    <row r="21" spans="12:13" ht="15">
      <c r="L21" s="19"/>
      <c r="M21" s="20"/>
    </row>
    <row r="22" ht="15">
      <c r="L22" s="17"/>
    </row>
    <row r="23" ht="15">
      <c r="L23" s="17"/>
    </row>
    <row r="25" ht="15">
      <c r="L25" s="17"/>
    </row>
    <row r="26" ht="15">
      <c r="L26" s="17"/>
    </row>
  </sheetData>
  <sheetProtection/>
  <mergeCells count="14">
    <mergeCell ref="F6:F7"/>
    <mergeCell ref="G6:G7"/>
    <mergeCell ref="H6:I6"/>
    <mergeCell ref="J6:J7"/>
    <mergeCell ref="K6:K7"/>
    <mergeCell ref="L6:L7"/>
    <mergeCell ref="B17:J17"/>
    <mergeCell ref="B19:M19"/>
    <mergeCell ref="B3:M3"/>
    <mergeCell ref="B4:M4"/>
    <mergeCell ref="B6:B7"/>
    <mergeCell ref="C6:C7"/>
    <mergeCell ref="D6:D7"/>
    <mergeCell ref="E6:E7"/>
  </mergeCells>
  <printOptions/>
  <pageMargins left="0.11811023622047245" right="0.31496062992125984" top="0.15748031496062992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 topLeftCell="A1">
      <pane ySplit="7" topLeftCell="A8" activePane="bottomLeft" state="frozen"/>
      <selection pane="topLeft" activeCell="I47" sqref="I47"/>
      <selection pane="bottomLeft" activeCell="L6" sqref="L6:L7"/>
    </sheetView>
  </sheetViews>
  <sheetFormatPr defaultColWidth="9.140625" defaultRowHeight="15"/>
  <cols>
    <col min="1" max="1" width="2.28125" style="4" customWidth="1"/>
    <col min="2" max="2" width="5.421875" style="7" customWidth="1"/>
    <col min="3" max="3" width="11.28125" style="4" customWidth="1"/>
    <col min="4" max="4" width="29.57421875" style="4" customWidth="1"/>
    <col min="5" max="5" width="21.140625" style="18" customWidth="1"/>
    <col min="6" max="6" width="22.00390625" style="18" customWidth="1"/>
    <col min="7" max="7" width="17.140625" style="4" customWidth="1"/>
    <col min="8" max="8" width="26.00390625" style="4" customWidth="1"/>
    <col min="9" max="9" width="17.8515625" style="4" customWidth="1"/>
    <col min="10" max="10" width="17.7109375" style="4" customWidth="1"/>
    <col min="11" max="11" width="15.7109375" style="4" customWidth="1"/>
    <col min="12" max="12" width="18.7109375" style="4" customWidth="1"/>
    <col min="13" max="13" width="21.00390625" style="18" customWidth="1"/>
    <col min="14" max="14" width="9.140625" style="4" customWidth="1"/>
    <col min="15" max="15" width="11.00390625" style="4" bestFit="1" customWidth="1"/>
    <col min="16" max="16384" width="9.140625" style="4" customWidth="1"/>
  </cols>
  <sheetData>
    <row r="1" spans="1:13" s="3" customFormat="1" ht="16.5">
      <c r="A1" s="1"/>
      <c r="B1" s="1"/>
      <c r="C1" s="1"/>
      <c r="D1" s="1"/>
      <c r="E1" s="21"/>
      <c r="F1" s="21"/>
      <c r="G1" s="1"/>
      <c r="H1" s="1"/>
      <c r="I1" s="1"/>
      <c r="J1" s="1"/>
      <c r="K1" s="1"/>
      <c r="L1" s="1"/>
      <c r="M1" s="2" t="s">
        <v>21</v>
      </c>
    </row>
    <row r="2" spans="1:13" s="3" customFormat="1" ht="16.5">
      <c r="A2" s="1"/>
      <c r="B2" s="1"/>
      <c r="C2" s="1"/>
      <c r="D2" s="1"/>
      <c r="E2" s="21"/>
      <c r="F2" s="21"/>
      <c r="G2" s="1"/>
      <c r="H2" s="1"/>
      <c r="I2" s="1"/>
      <c r="J2" s="1"/>
      <c r="K2" s="1"/>
      <c r="L2" s="1"/>
      <c r="M2" s="1"/>
    </row>
    <row r="3" spans="1:13" s="3" customFormat="1" ht="34.5" customHeight="1">
      <c r="A3" s="1"/>
      <c r="B3" s="36" t="s">
        <v>23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s="3" customFormat="1" ht="16.5">
      <c r="A4" s="1"/>
      <c r="B4" s="35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3" customFormat="1" ht="16.5">
      <c r="A5" s="1"/>
      <c r="B5" s="1"/>
      <c r="C5" s="1"/>
      <c r="D5" s="1"/>
      <c r="E5" s="21"/>
      <c r="F5" s="21"/>
      <c r="G5" s="1"/>
      <c r="H5" s="1"/>
      <c r="I5" s="1"/>
      <c r="J5" s="1"/>
      <c r="K5" s="1"/>
      <c r="L5" s="1"/>
      <c r="M5" s="1"/>
    </row>
    <row r="6" spans="2:13" ht="87" customHeight="1">
      <c r="B6" s="37" t="s">
        <v>0</v>
      </c>
      <c r="C6" s="37" t="s">
        <v>5</v>
      </c>
      <c r="D6" s="37" t="s">
        <v>10</v>
      </c>
      <c r="E6" s="37" t="s">
        <v>11</v>
      </c>
      <c r="F6" s="37" t="s">
        <v>12</v>
      </c>
      <c r="G6" s="37" t="s">
        <v>13</v>
      </c>
      <c r="H6" s="37" t="s">
        <v>2</v>
      </c>
      <c r="I6" s="37"/>
      <c r="J6" s="37" t="s">
        <v>14</v>
      </c>
      <c r="K6" s="37" t="s">
        <v>15</v>
      </c>
      <c r="L6" s="37" t="s">
        <v>16</v>
      </c>
      <c r="M6" s="34" t="s">
        <v>17</v>
      </c>
    </row>
    <row r="7" spans="2:13" ht="25.5" customHeight="1">
      <c r="B7" s="37"/>
      <c r="C7" s="37"/>
      <c r="D7" s="37"/>
      <c r="E7" s="37"/>
      <c r="F7" s="37"/>
      <c r="G7" s="37"/>
      <c r="H7" s="6" t="s">
        <v>3</v>
      </c>
      <c r="I7" s="6" t="s">
        <v>4</v>
      </c>
      <c r="J7" s="37"/>
      <c r="K7" s="37"/>
      <c r="L7" s="37"/>
      <c r="M7" s="6" t="s">
        <v>18</v>
      </c>
    </row>
    <row r="8" spans="2:15" ht="60">
      <c r="B8" s="9">
        <v>1</v>
      </c>
      <c r="C8" s="9" t="s">
        <v>8</v>
      </c>
      <c r="D8" s="9" t="s">
        <v>28</v>
      </c>
      <c r="E8" s="9" t="s">
        <v>7</v>
      </c>
      <c r="F8" s="9" t="s">
        <v>34</v>
      </c>
      <c r="G8" s="9" t="s">
        <v>30</v>
      </c>
      <c r="H8" s="8" t="s">
        <v>26</v>
      </c>
      <c r="I8" s="22">
        <v>300970850</v>
      </c>
      <c r="J8" s="22" t="s">
        <v>27</v>
      </c>
      <c r="K8" s="32">
        <v>2644.68</v>
      </c>
      <c r="L8" s="12">
        <v>7563.04</v>
      </c>
      <c r="M8" s="33">
        <f aca="true" t="shared" si="0" ref="M8:M29">+L8*K8/1000</f>
        <v>20001.8206272</v>
      </c>
      <c r="O8" s="17"/>
    </row>
    <row r="9" spans="2:13" ht="15">
      <c r="B9" s="49">
        <v>2</v>
      </c>
      <c r="C9" s="49" t="s">
        <v>8</v>
      </c>
      <c r="D9" s="49" t="s">
        <v>71</v>
      </c>
      <c r="E9" s="49" t="s">
        <v>6</v>
      </c>
      <c r="F9" s="49" t="s">
        <v>60</v>
      </c>
      <c r="G9" s="49" t="s">
        <v>70</v>
      </c>
      <c r="H9" s="46" t="s">
        <v>69</v>
      </c>
      <c r="I9" s="43">
        <v>308120160</v>
      </c>
      <c r="J9" s="22" t="s">
        <v>33</v>
      </c>
      <c r="K9" s="24">
        <v>1</v>
      </c>
      <c r="L9" s="12">
        <v>100000</v>
      </c>
      <c r="M9" s="12">
        <f t="shared" si="0"/>
        <v>100</v>
      </c>
    </row>
    <row r="10" spans="2:13" ht="15">
      <c r="B10" s="50"/>
      <c r="C10" s="50"/>
      <c r="D10" s="50"/>
      <c r="E10" s="50"/>
      <c r="F10" s="50"/>
      <c r="G10" s="50"/>
      <c r="H10" s="47"/>
      <c r="I10" s="44"/>
      <c r="J10" s="22" t="s">
        <v>33</v>
      </c>
      <c r="K10" s="24">
        <v>1</v>
      </c>
      <c r="L10" s="12">
        <v>3500000</v>
      </c>
      <c r="M10" s="12">
        <f t="shared" si="0"/>
        <v>3500</v>
      </c>
    </row>
    <row r="11" spans="2:13" ht="15">
      <c r="B11" s="50"/>
      <c r="C11" s="50"/>
      <c r="D11" s="50"/>
      <c r="E11" s="50"/>
      <c r="F11" s="50"/>
      <c r="G11" s="50"/>
      <c r="H11" s="47"/>
      <c r="I11" s="44"/>
      <c r="J11" s="22" t="s">
        <v>33</v>
      </c>
      <c r="K11" s="24">
        <v>7</v>
      </c>
      <c r="L11" s="12">
        <v>13930000</v>
      </c>
      <c r="M11" s="12">
        <f t="shared" si="0"/>
        <v>97510</v>
      </c>
    </row>
    <row r="12" spans="2:13" ht="15">
      <c r="B12" s="51"/>
      <c r="C12" s="51"/>
      <c r="D12" s="51"/>
      <c r="E12" s="51"/>
      <c r="F12" s="51"/>
      <c r="G12" s="51"/>
      <c r="H12" s="48"/>
      <c r="I12" s="45"/>
      <c r="J12" s="22" t="s">
        <v>33</v>
      </c>
      <c r="K12" s="24">
        <v>7</v>
      </c>
      <c r="L12" s="12">
        <v>160000</v>
      </c>
      <c r="M12" s="12">
        <f t="shared" si="0"/>
        <v>1120</v>
      </c>
    </row>
    <row r="13" spans="2:13" ht="60">
      <c r="B13" s="31">
        <v>3</v>
      </c>
      <c r="C13" s="9" t="s">
        <v>8</v>
      </c>
      <c r="D13" s="9" t="s">
        <v>38</v>
      </c>
      <c r="E13" s="9" t="s">
        <v>7</v>
      </c>
      <c r="F13" s="9" t="s">
        <v>42</v>
      </c>
      <c r="G13" s="9" t="s">
        <v>37</v>
      </c>
      <c r="H13" s="8" t="s">
        <v>36</v>
      </c>
      <c r="I13" s="22">
        <v>201042345</v>
      </c>
      <c r="J13" s="22" t="s">
        <v>29</v>
      </c>
      <c r="K13" s="24">
        <v>1</v>
      </c>
      <c r="L13" s="12">
        <v>1198000</v>
      </c>
      <c r="M13" s="12">
        <f t="shared" si="0"/>
        <v>1198</v>
      </c>
    </row>
    <row r="14" spans="2:13" ht="45">
      <c r="B14" s="31">
        <v>4</v>
      </c>
      <c r="C14" s="9" t="s">
        <v>8</v>
      </c>
      <c r="D14" s="9" t="s">
        <v>41</v>
      </c>
      <c r="E14" s="9" t="s">
        <v>7</v>
      </c>
      <c r="F14" s="9" t="s">
        <v>24</v>
      </c>
      <c r="G14" s="9" t="s">
        <v>40</v>
      </c>
      <c r="H14" s="8" t="s">
        <v>39</v>
      </c>
      <c r="I14" s="22">
        <v>202970267</v>
      </c>
      <c r="J14" s="22" t="s">
        <v>29</v>
      </c>
      <c r="K14" s="24">
        <v>1</v>
      </c>
      <c r="L14" s="12">
        <v>3735000</v>
      </c>
      <c r="M14" s="12">
        <f t="shared" si="0"/>
        <v>3735</v>
      </c>
    </row>
    <row r="15" spans="2:13" ht="45">
      <c r="B15" s="31">
        <v>5</v>
      </c>
      <c r="C15" s="9" t="s">
        <v>8</v>
      </c>
      <c r="D15" s="9" t="s">
        <v>68</v>
      </c>
      <c r="E15" s="9" t="s">
        <v>6</v>
      </c>
      <c r="F15" s="9" t="s">
        <v>24</v>
      </c>
      <c r="G15" s="9" t="s">
        <v>67</v>
      </c>
      <c r="H15" s="8" t="s">
        <v>66</v>
      </c>
      <c r="I15" s="22">
        <v>308921042</v>
      </c>
      <c r="J15" s="22" t="s">
        <v>33</v>
      </c>
      <c r="K15" s="24">
        <v>1</v>
      </c>
      <c r="L15" s="12">
        <v>7800000</v>
      </c>
      <c r="M15" s="12">
        <f t="shared" si="0"/>
        <v>7800</v>
      </c>
    </row>
    <row r="16" spans="2:13" ht="45">
      <c r="B16" s="31">
        <v>6</v>
      </c>
      <c r="C16" s="9" t="s">
        <v>8</v>
      </c>
      <c r="D16" s="9" t="s">
        <v>45</v>
      </c>
      <c r="E16" s="9" t="s">
        <v>7</v>
      </c>
      <c r="F16" s="9" t="s">
        <v>24</v>
      </c>
      <c r="G16" s="9" t="s">
        <v>44</v>
      </c>
      <c r="H16" s="8" t="s">
        <v>43</v>
      </c>
      <c r="I16" s="22">
        <v>308946944</v>
      </c>
      <c r="J16" s="22" t="s">
        <v>29</v>
      </c>
      <c r="K16" s="24">
        <v>3</v>
      </c>
      <c r="L16" s="12">
        <v>61500</v>
      </c>
      <c r="M16" s="12">
        <f t="shared" si="0"/>
        <v>184.5</v>
      </c>
    </row>
    <row r="17" spans="2:13" ht="60">
      <c r="B17" s="31">
        <v>7</v>
      </c>
      <c r="C17" s="9" t="s">
        <v>8</v>
      </c>
      <c r="D17" s="9" t="s">
        <v>32</v>
      </c>
      <c r="E17" s="9" t="s">
        <v>7</v>
      </c>
      <c r="F17" s="9" t="s">
        <v>25</v>
      </c>
      <c r="G17" s="9" t="s">
        <v>46</v>
      </c>
      <c r="H17" s="8" t="s">
        <v>31</v>
      </c>
      <c r="I17" s="22">
        <v>31211850210015</v>
      </c>
      <c r="J17" s="12" t="s">
        <v>33</v>
      </c>
      <c r="K17" s="24">
        <v>1</v>
      </c>
      <c r="L17" s="12">
        <v>3000000</v>
      </c>
      <c r="M17" s="12">
        <f t="shared" si="0"/>
        <v>3000</v>
      </c>
    </row>
    <row r="18" spans="2:13" ht="45">
      <c r="B18" s="31">
        <v>8</v>
      </c>
      <c r="C18" s="9" t="s">
        <v>8</v>
      </c>
      <c r="D18" s="9" t="s">
        <v>49</v>
      </c>
      <c r="E18" s="9" t="s">
        <v>7</v>
      </c>
      <c r="F18" s="9" t="s">
        <v>24</v>
      </c>
      <c r="G18" s="9" t="s">
        <v>48</v>
      </c>
      <c r="H18" s="8" t="s">
        <v>47</v>
      </c>
      <c r="I18" s="22">
        <v>308522776</v>
      </c>
      <c r="J18" s="12" t="s">
        <v>29</v>
      </c>
      <c r="K18" s="24">
        <v>2</v>
      </c>
      <c r="L18" s="12">
        <v>350000</v>
      </c>
      <c r="M18" s="12">
        <f t="shared" si="0"/>
        <v>700</v>
      </c>
    </row>
    <row r="19" spans="2:13" ht="47.25">
      <c r="B19" s="31">
        <v>9</v>
      </c>
      <c r="C19" s="9" t="s">
        <v>8</v>
      </c>
      <c r="D19" s="9" t="s">
        <v>74</v>
      </c>
      <c r="E19" s="9" t="s">
        <v>6</v>
      </c>
      <c r="F19" s="9" t="s">
        <v>25</v>
      </c>
      <c r="G19" s="9" t="s">
        <v>73</v>
      </c>
      <c r="H19" s="8" t="s">
        <v>72</v>
      </c>
      <c r="I19" s="22">
        <v>306612737</v>
      </c>
      <c r="J19" s="22" t="s">
        <v>29</v>
      </c>
      <c r="K19" s="24">
        <v>20</v>
      </c>
      <c r="L19" s="12">
        <v>243664.3</v>
      </c>
      <c r="M19" s="12">
        <f t="shared" si="0"/>
        <v>4873.286</v>
      </c>
    </row>
    <row r="20" spans="2:13" ht="47.25">
      <c r="B20" s="31">
        <v>10</v>
      </c>
      <c r="C20" s="9" t="s">
        <v>8</v>
      </c>
      <c r="D20" s="9" t="s">
        <v>75</v>
      </c>
      <c r="E20" s="9" t="s">
        <v>6</v>
      </c>
      <c r="F20" s="9" t="s">
        <v>25</v>
      </c>
      <c r="G20" s="9" t="s">
        <v>76</v>
      </c>
      <c r="H20" s="8" t="s">
        <v>72</v>
      </c>
      <c r="I20" s="22">
        <v>306612737</v>
      </c>
      <c r="J20" s="22" t="s">
        <v>29</v>
      </c>
      <c r="K20" s="24">
        <v>20</v>
      </c>
      <c r="L20" s="12">
        <v>491445.6</v>
      </c>
      <c r="M20" s="12">
        <f t="shared" si="0"/>
        <v>9828.912</v>
      </c>
    </row>
    <row r="21" spans="2:13" ht="45">
      <c r="B21" s="31">
        <v>11</v>
      </c>
      <c r="C21" s="30" t="s">
        <v>8</v>
      </c>
      <c r="D21" s="30" t="s">
        <v>52</v>
      </c>
      <c r="E21" s="30" t="s">
        <v>7</v>
      </c>
      <c r="F21" s="30" t="s">
        <v>24</v>
      </c>
      <c r="G21" s="30" t="s">
        <v>51</v>
      </c>
      <c r="H21" s="28" t="s">
        <v>50</v>
      </c>
      <c r="I21" s="29">
        <v>306590995</v>
      </c>
      <c r="J21" s="12" t="s">
        <v>29</v>
      </c>
      <c r="K21" s="24">
        <v>50</v>
      </c>
      <c r="L21" s="12">
        <v>2998</v>
      </c>
      <c r="M21" s="12">
        <f t="shared" si="0"/>
        <v>149.9</v>
      </c>
    </row>
    <row r="22" spans="2:13" ht="45">
      <c r="B22" s="31">
        <v>12</v>
      </c>
      <c r="C22" s="9" t="s">
        <v>8</v>
      </c>
      <c r="D22" s="9" t="s">
        <v>78</v>
      </c>
      <c r="E22" s="9" t="s">
        <v>6</v>
      </c>
      <c r="F22" s="30" t="s">
        <v>24</v>
      </c>
      <c r="G22" s="9" t="s">
        <v>79</v>
      </c>
      <c r="H22" s="8" t="s">
        <v>77</v>
      </c>
      <c r="I22" s="22">
        <v>308330518</v>
      </c>
      <c r="J22" s="22" t="s">
        <v>29</v>
      </c>
      <c r="K22" s="24">
        <v>2</v>
      </c>
      <c r="L22" s="12">
        <v>1790000</v>
      </c>
      <c r="M22" s="12">
        <f t="shared" si="0"/>
        <v>3580</v>
      </c>
    </row>
    <row r="23" spans="2:13" ht="45">
      <c r="B23" s="31">
        <v>13</v>
      </c>
      <c r="C23" s="9" t="s">
        <v>8</v>
      </c>
      <c r="D23" s="9" t="s">
        <v>82</v>
      </c>
      <c r="E23" s="9" t="s">
        <v>6</v>
      </c>
      <c r="F23" s="30" t="s">
        <v>24</v>
      </c>
      <c r="G23" s="9" t="s">
        <v>81</v>
      </c>
      <c r="H23" s="8" t="s">
        <v>80</v>
      </c>
      <c r="I23" s="22">
        <v>306546099</v>
      </c>
      <c r="J23" s="22" t="s">
        <v>29</v>
      </c>
      <c r="K23" s="24">
        <v>1</v>
      </c>
      <c r="L23" s="12">
        <v>1039000</v>
      </c>
      <c r="M23" s="12">
        <f t="shared" si="0"/>
        <v>1039</v>
      </c>
    </row>
    <row r="24" spans="2:13" ht="45">
      <c r="B24" s="31">
        <v>14</v>
      </c>
      <c r="C24" s="9" t="s">
        <v>8</v>
      </c>
      <c r="D24" s="9" t="s">
        <v>85</v>
      </c>
      <c r="E24" s="9" t="s">
        <v>6</v>
      </c>
      <c r="F24" s="30" t="s">
        <v>24</v>
      </c>
      <c r="G24" s="9" t="s">
        <v>84</v>
      </c>
      <c r="H24" s="8" t="s">
        <v>83</v>
      </c>
      <c r="I24" s="22">
        <v>308480316</v>
      </c>
      <c r="J24" s="22" t="s">
        <v>29</v>
      </c>
      <c r="K24" s="24">
        <v>1</v>
      </c>
      <c r="L24" s="12">
        <v>1084000</v>
      </c>
      <c r="M24" s="12">
        <f t="shared" si="0"/>
        <v>1084</v>
      </c>
    </row>
    <row r="25" spans="2:13" ht="45">
      <c r="B25" s="31">
        <v>15</v>
      </c>
      <c r="C25" s="9" t="s">
        <v>8</v>
      </c>
      <c r="D25" s="9" t="s">
        <v>87</v>
      </c>
      <c r="E25" s="9" t="s">
        <v>6</v>
      </c>
      <c r="F25" s="30" t="s">
        <v>24</v>
      </c>
      <c r="G25" s="9" t="s">
        <v>86</v>
      </c>
      <c r="H25" s="8" t="s">
        <v>77</v>
      </c>
      <c r="I25" s="22">
        <v>308330518</v>
      </c>
      <c r="J25" s="22" t="s">
        <v>29</v>
      </c>
      <c r="K25" s="24">
        <v>1</v>
      </c>
      <c r="L25" s="12">
        <v>530000</v>
      </c>
      <c r="M25" s="12">
        <f t="shared" si="0"/>
        <v>530</v>
      </c>
    </row>
    <row r="26" spans="2:13" ht="45">
      <c r="B26" s="31">
        <v>16</v>
      </c>
      <c r="C26" s="9" t="s">
        <v>8</v>
      </c>
      <c r="D26" s="9" t="s">
        <v>90</v>
      </c>
      <c r="E26" s="9" t="s">
        <v>6</v>
      </c>
      <c r="F26" s="30" t="s">
        <v>24</v>
      </c>
      <c r="G26" s="9" t="s">
        <v>88</v>
      </c>
      <c r="H26" s="8" t="s">
        <v>89</v>
      </c>
      <c r="I26" s="22">
        <v>309559530</v>
      </c>
      <c r="J26" s="22" t="s">
        <v>33</v>
      </c>
      <c r="K26" s="24">
        <v>1</v>
      </c>
      <c r="L26" s="12">
        <v>6200000</v>
      </c>
      <c r="M26" s="12">
        <f t="shared" si="0"/>
        <v>6200</v>
      </c>
    </row>
    <row r="27" spans="2:13" ht="45">
      <c r="B27" s="31">
        <v>17</v>
      </c>
      <c r="C27" s="9" t="s">
        <v>8</v>
      </c>
      <c r="D27" s="9" t="s">
        <v>94</v>
      </c>
      <c r="E27" s="9" t="s">
        <v>6</v>
      </c>
      <c r="F27" s="30" t="s">
        <v>24</v>
      </c>
      <c r="G27" s="9" t="s">
        <v>93</v>
      </c>
      <c r="H27" s="8" t="s">
        <v>92</v>
      </c>
      <c r="I27" s="22">
        <v>308617070</v>
      </c>
      <c r="J27" s="22" t="s">
        <v>29</v>
      </c>
      <c r="K27" s="24">
        <v>1</v>
      </c>
      <c r="L27" s="12">
        <v>2800000</v>
      </c>
      <c r="M27" s="12">
        <f t="shared" si="0"/>
        <v>2800</v>
      </c>
    </row>
    <row r="28" spans="2:13" ht="45">
      <c r="B28" s="31">
        <v>18</v>
      </c>
      <c r="C28" s="9" t="s">
        <v>8</v>
      </c>
      <c r="D28" s="9" t="s">
        <v>91</v>
      </c>
      <c r="E28" s="9" t="s">
        <v>6</v>
      </c>
      <c r="F28" s="30" t="s">
        <v>24</v>
      </c>
      <c r="G28" s="9" t="s">
        <v>96</v>
      </c>
      <c r="H28" s="8" t="s">
        <v>95</v>
      </c>
      <c r="I28" s="22">
        <v>309192150</v>
      </c>
      <c r="J28" s="22" t="s">
        <v>29</v>
      </c>
      <c r="K28" s="24">
        <v>1</v>
      </c>
      <c r="L28" s="12">
        <v>2085000</v>
      </c>
      <c r="M28" s="12">
        <f t="shared" si="0"/>
        <v>2085</v>
      </c>
    </row>
    <row r="29" spans="2:13" ht="45">
      <c r="B29" s="31">
        <v>19</v>
      </c>
      <c r="C29" s="9" t="s">
        <v>8</v>
      </c>
      <c r="D29" s="9" t="s">
        <v>98</v>
      </c>
      <c r="E29" s="9" t="s">
        <v>6</v>
      </c>
      <c r="F29" s="30" t="s">
        <v>24</v>
      </c>
      <c r="G29" s="9" t="s">
        <v>99</v>
      </c>
      <c r="H29" s="8" t="s">
        <v>97</v>
      </c>
      <c r="I29" s="22">
        <v>32811743930023</v>
      </c>
      <c r="J29" s="22" t="s">
        <v>29</v>
      </c>
      <c r="K29" s="24">
        <v>50</v>
      </c>
      <c r="L29" s="12">
        <v>59150</v>
      </c>
      <c r="M29" s="12">
        <f t="shared" si="0"/>
        <v>2957.5</v>
      </c>
    </row>
    <row r="30" spans="2:13" ht="47.25">
      <c r="B30" s="31">
        <v>20</v>
      </c>
      <c r="C30" s="9" t="s">
        <v>8</v>
      </c>
      <c r="D30" s="9" t="s">
        <v>101</v>
      </c>
      <c r="E30" s="9" t="s">
        <v>6</v>
      </c>
      <c r="F30" s="30" t="s">
        <v>24</v>
      </c>
      <c r="G30" s="9" t="s">
        <v>100</v>
      </c>
      <c r="H30" s="8" t="s">
        <v>57</v>
      </c>
      <c r="I30" s="22">
        <v>40905654340037</v>
      </c>
      <c r="J30" s="22" t="s">
        <v>29</v>
      </c>
      <c r="K30" s="24">
        <v>30</v>
      </c>
      <c r="L30" s="12">
        <v>64000.01</v>
      </c>
      <c r="M30" s="12">
        <f aca="true" t="shared" si="1" ref="M30:M37">+L30*K30/1000</f>
        <v>1920.0003000000002</v>
      </c>
    </row>
    <row r="31" spans="2:13" ht="60">
      <c r="B31" s="31">
        <v>21</v>
      </c>
      <c r="C31" s="9" t="s">
        <v>8</v>
      </c>
      <c r="D31" s="9" t="s">
        <v>104</v>
      </c>
      <c r="E31" s="9" t="s">
        <v>6</v>
      </c>
      <c r="F31" s="9" t="s">
        <v>103</v>
      </c>
      <c r="G31" s="9" t="s">
        <v>105</v>
      </c>
      <c r="H31" s="8" t="s">
        <v>102</v>
      </c>
      <c r="I31" s="22">
        <v>302616235</v>
      </c>
      <c r="J31" s="22" t="s">
        <v>29</v>
      </c>
      <c r="K31" s="32">
        <v>90</v>
      </c>
      <c r="L31" s="12">
        <v>250000</v>
      </c>
      <c r="M31" s="33">
        <f t="shared" si="1"/>
        <v>22500</v>
      </c>
    </row>
    <row r="32" spans="2:13" ht="45">
      <c r="B32" s="31">
        <v>22</v>
      </c>
      <c r="C32" s="9" t="s">
        <v>8</v>
      </c>
      <c r="D32" s="9" t="s">
        <v>109</v>
      </c>
      <c r="E32" s="9" t="s">
        <v>6</v>
      </c>
      <c r="F32" s="9" t="s">
        <v>106</v>
      </c>
      <c r="G32" s="9" t="s">
        <v>107</v>
      </c>
      <c r="H32" s="8" t="s">
        <v>108</v>
      </c>
      <c r="I32" s="22">
        <v>202522965</v>
      </c>
      <c r="J32" s="22" t="s">
        <v>33</v>
      </c>
      <c r="K32" s="32">
        <v>1</v>
      </c>
      <c r="L32" s="12">
        <v>989625</v>
      </c>
      <c r="M32" s="33">
        <f t="shared" si="1"/>
        <v>989.625</v>
      </c>
    </row>
    <row r="33" spans="2:13" ht="45">
      <c r="B33" s="31">
        <v>23</v>
      </c>
      <c r="C33" s="9" t="s">
        <v>8</v>
      </c>
      <c r="D33" s="9" t="s">
        <v>112</v>
      </c>
      <c r="E33" s="9" t="s">
        <v>6</v>
      </c>
      <c r="F33" s="9" t="s">
        <v>106</v>
      </c>
      <c r="G33" s="9" t="s">
        <v>111</v>
      </c>
      <c r="H33" s="8" t="s">
        <v>110</v>
      </c>
      <c r="I33" s="22">
        <v>206963841</v>
      </c>
      <c r="J33" s="22" t="s">
        <v>29</v>
      </c>
      <c r="K33" s="32">
        <v>12</v>
      </c>
      <c r="L33" s="12">
        <v>454250</v>
      </c>
      <c r="M33" s="33">
        <f t="shared" si="1"/>
        <v>5451</v>
      </c>
    </row>
    <row r="34" spans="2:13" ht="47.25">
      <c r="B34" s="31">
        <v>24</v>
      </c>
      <c r="C34" s="9" t="s">
        <v>8</v>
      </c>
      <c r="D34" s="9" t="s">
        <v>114</v>
      </c>
      <c r="E34" s="9" t="s">
        <v>6</v>
      </c>
      <c r="F34" s="30" t="s">
        <v>24</v>
      </c>
      <c r="G34" s="9" t="s">
        <v>113</v>
      </c>
      <c r="H34" s="8" t="s">
        <v>57</v>
      </c>
      <c r="I34" s="22">
        <v>40905654340037</v>
      </c>
      <c r="J34" s="22" t="s">
        <v>115</v>
      </c>
      <c r="K34" s="24">
        <v>2</v>
      </c>
      <c r="L34" s="12">
        <v>440000.01</v>
      </c>
      <c r="M34" s="12">
        <f t="shared" si="1"/>
        <v>880.0000200000001</v>
      </c>
    </row>
    <row r="35" spans="2:13" ht="45">
      <c r="B35" s="31">
        <v>25</v>
      </c>
      <c r="C35" s="9" t="s">
        <v>8</v>
      </c>
      <c r="D35" s="9" t="s">
        <v>117</v>
      </c>
      <c r="E35" s="9" t="s">
        <v>6</v>
      </c>
      <c r="F35" s="9" t="s">
        <v>116</v>
      </c>
      <c r="G35" s="9" t="s">
        <v>118</v>
      </c>
      <c r="H35" s="8" t="s">
        <v>119</v>
      </c>
      <c r="I35" s="22">
        <v>306254289</v>
      </c>
      <c r="J35" s="22" t="s">
        <v>33</v>
      </c>
      <c r="K35" s="32">
        <v>1</v>
      </c>
      <c r="L35" s="12">
        <v>106000000</v>
      </c>
      <c r="M35" s="33">
        <f t="shared" si="1"/>
        <v>106000</v>
      </c>
    </row>
    <row r="36" spans="2:13" ht="60">
      <c r="B36" s="31">
        <v>26</v>
      </c>
      <c r="C36" s="9" t="s">
        <v>8</v>
      </c>
      <c r="D36" s="9" t="s">
        <v>122</v>
      </c>
      <c r="E36" s="9" t="s">
        <v>6</v>
      </c>
      <c r="F36" s="9" t="s">
        <v>116</v>
      </c>
      <c r="G36" s="9" t="s">
        <v>121</v>
      </c>
      <c r="H36" s="8" t="s">
        <v>120</v>
      </c>
      <c r="I36" s="22">
        <v>306579176</v>
      </c>
      <c r="J36" s="22" t="s">
        <v>33</v>
      </c>
      <c r="K36" s="32">
        <v>1</v>
      </c>
      <c r="L36" s="12">
        <v>410800000</v>
      </c>
      <c r="M36" s="33">
        <f t="shared" si="1"/>
        <v>410800</v>
      </c>
    </row>
    <row r="37" spans="2:13" ht="45">
      <c r="B37" s="31">
        <v>27</v>
      </c>
      <c r="C37" s="9" t="s">
        <v>8</v>
      </c>
      <c r="D37" s="9" t="s">
        <v>124</v>
      </c>
      <c r="E37" s="9" t="s">
        <v>6</v>
      </c>
      <c r="F37" s="9" t="s">
        <v>106</v>
      </c>
      <c r="G37" s="9" t="s">
        <v>125</v>
      </c>
      <c r="H37" s="8" t="s">
        <v>123</v>
      </c>
      <c r="I37" s="22">
        <v>302762364</v>
      </c>
      <c r="J37" s="22" t="s">
        <v>33</v>
      </c>
      <c r="K37" s="32">
        <v>1</v>
      </c>
      <c r="L37" s="12">
        <v>3141450</v>
      </c>
      <c r="M37" s="33">
        <f t="shared" si="1"/>
        <v>3141.45</v>
      </c>
    </row>
    <row r="38" spans="2:13" ht="45">
      <c r="B38" s="31">
        <v>28</v>
      </c>
      <c r="C38" s="9" t="s">
        <v>8</v>
      </c>
      <c r="D38" s="9" t="s">
        <v>128</v>
      </c>
      <c r="E38" s="9" t="s">
        <v>6</v>
      </c>
      <c r="F38" s="9" t="s">
        <v>116</v>
      </c>
      <c r="G38" s="9" t="s">
        <v>127</v>
      </c>
      <c r="H38" s="8" t="s">
        <v>126</v>
      </c>
      <c r="I38" s="22">
        <v>300541220</v>
      </c>
      <c r="J38" s="22" t="s">
        <v>33</v>
      </c>
      <c r="K38" s="32">
        <v>1</v>
      </c>
      <c r="L38" s="12">
        <v>46000000</v>
      </c>
      <c r="M38" s="33">
        <f aca="true" t="shared" si="2" ref="M38:M44">+L38*K38/1000</f>
        <v>46000</v>
      </c>
    </row>
    <row r="39" spans="2:13" ht="45">
      <c r="B39" s="31">
        <v>29</v>
      </c>
      <c r="C39" s="30" t="s">
        <v>8</v>
      </c>
      <c r="D39" s="9" t="s">
        <v>56</v>
      </c>
      <c r="E39" s="9" t="s">
        <v>7</v>
      </c>
      <c r="F39" s="9" t="s">
        <v>55</v>
      </c>
      <c r="G39" s="30" t="s">
        <v>54</v>
      </c>
      <c r="H39" s="28" t="s">
        <v>53</v>
      </c>
      <c r="I39" s="29">
        <v>305109680</v>
      </c>
      <c r="J39" s="12" t="s">
        <v>33</v>
      </c>
      <c r="K39" s="24">
        <v>1</v>
      </c>
      <c r="L39" s="12">
        <v>303960</v>
      </c>
      <c r="M39" s="12">
        <f t="shared" si="2"/>
        <v>303.96</v>
      </c>
    </row>
    <row r="40" spans="2:13" ht="47.25">
      <c r="B40" s="31">
        <v>30</v>
      </c>
      <c r="C40" s="30" t="s">
        <v>8</v>
      </c>
      <c r="D40" s="9" t="s">
        <v>59</v>
      </c>
      <c r="E40" s="9" t="s">
        <v>7</v>
      </c>
      <c r="F40" s="30" t="s">
        <v>24</v>
      </c>
      <c r="G40" s="30" t="s">
        <v>58</v>
      </c>
      <c r="H40" s="28" t="s">
        <v>57</v>
      </c>
      <c r="I40" s="29">
        <v>40905654340037</v>
      </c>
      <c r="J40" s="12" t="s">
        <v>29</v>
      </c>
      <c r="K40" s="24">
        <v>2</v>
      </c>
      <c r="L40" s="12">
        <v>120000</v>
      </c>
      <c r="M40" s="12">
        <f t="shared" si="2"/>
        <v>240</v>
      </c>
    </row>
    <row r="41" spans="2:13" ht="45">
      <c r="B41" s="31">
        <v>31</v>
      </c>
      <c r="C41" s="30" t="s">
        <v>8</v>
      </c>
      <c r="D41" s="9" t="s">
        <v>63</v>
      </c>
      <c r="E41" s="9" t="s">
        <v>7</v>
      </c>
      <c r="F41" s="9" t="s">
        <v>60</v>
      </c>
      <c r="G41" s="9" t="s">
        <v>61</v>
      </c>
      <c r="H41" s="8" t="s">
        <v>62</v>
      </c>
      <c r="I41" s="22">
        <v>200794653</v>
      </c>
      <c r="J41" s="22" t="s">
        <v>33</v>
      </c>
      <c r="K41" s="24">
        <v>1</v>
      </c>
      <c r="L41" s="12">
        <v>16063800</v>
      </c>
      <c r="M41" s="12">
        <f t="shared" si="2"/>
        <v>16063.8</v>
      </c>
    </row>
    <row r="42" spans="2:13" ht="60">
      <c r="B42" s="31">
        <v>32</v>
      </c>
      <c r="C42" s="9" t="s">
        <v>8</v>
      </c>
      <c r="D42" s="9" t="s">
        <v>32</v>
      </c>
      <c r="E42" s="9" t="s">
        <v>7</v>
      </c>
      <c r="F42" s="9" t="s">
        <v>25</v>
      </c>
      <c r="G42" s="9" t="s">
        <v>65</v>
      </c>
      <c r="H42" s="8" t="s">
        <v>64</v>
      </c>
      <c r="I42" s="22">
        <v>306146834</v>
      </c>
      <c r="J42" s="12" t="s">
        <v>33</v>
      </c>
      <c r="K42" s="24">
        <v>1</v>
      </c>
      <c r="L42" s="12">
        <v>3299950</v>
      </c>
      <c r="M42" s="12">
        <f t="shared" si="2"/>
        <v>3299.95</v>
      </c>
    </row>
    <row r="43" spans="2:13" ht="63">
      <c r="B43" s="31">
        <v>33</v>
      </c>
      <c r="C43" s="9" t="s">
        <v>8</v>
      </c>
      <c r="D43" s="9" t="s">
        <v>131</v>
      </c>
      <c r="E43" s="9" t="s">
        <v>6</v>
      </c>
      <c r="F43" s="9" t="s">
        <v>106</v>
      </c>
      <c r="G43" s="9" t="s">
        <v>130</v>
      </c>
      <c r="H43" s="8" t="s">
        <v>129</v>
      </c>
      <c r="I43" s="22">
        <v>495238774</v>
      </c>
      <c r="J43" s="22" t="s">
        <v>29</v>
      </c>
      <c r="K43" s="32">
        <v>12</v>
      </c>
      <c r="L43" s="12">
        <v>600000</v>
      </c>
      <c r="M43" s="33">
        <f t="shared" si="2"/>
        <v>7200</v>
      </c>
    </row>
    <row r="44" spans="2:13" ht="60">
      <c r="B44" s="31">
        <v>34</v>
      </c>
      <c r="C44" s="9" t="s">
        <v>8</v>
      </c>
      <c r="D44" s="9" t="s">
        <v>28</v>
      </c>
      <c r="E44" s="9" t="s">
        <v>7</v>
      </c>
      <c r="F44" s="9" t="s">
        <v>34</v>
      </c>
      <c r="G44" s="9" t="s">
        <v>35</v>
      </c>
      <c r="H44" s="8" t="s">
        <v>26</v>
      </c>
      <c r="I44" s="22">
        <v>300970850</v>
      </c>
      <c r="J44" s="22" t="s">
        <v>27</v>
      </c>
      <c r="K44" s="32">
        <v>956</v>
      </c>
      <c r="L44" s="12">
        <v>11000</v>
      </c>
      <c r="M44" s="33">
        <f t="shared" si="2"/>
        <v>10516</v>
      </c>
    </row>
    <row r="45" spans="2:13" ht="25.5" customHeight="1">
      <c r="B45" s="38" t="s">
        <v>19</v>
      </c>
      <c r="C45" s="39"/>
      <c r="D45" s="39"/>
      <c r="E45" s="39"/>
      <c r="F45" s="39"/>
      <c r="G45" s="39"/>
      <c r="H45" s="39"/>
      <c r="I45" s="39"/>
      <c r="J45" s="40"/>
      <c r="K45" s="16">
        <f>SUM(K8:K44)</f>
        <v>3929.68</v>
      </c>
      <c r="L45" s="15">
        <f>SUM(L8:L44)</f>
        <v>638705355.96</v>
      </c>
      <c r="M45" s="15">
        <f>SUM(M8:M44)</f>
        <v>809282.7039472</v>
      </c>
    </row>
    <row r="46" spans="3:13" s="7" customFormat="1" ht="15">
      <c r="C46" s="4"/>
      <c r="D46" s="4"/>
      <c r="E46" s="18"/>
      <c r="F46" s="18"/>
      <c r="G46" s="4"/>
      <c r="H46" s="4"/>
      <c r="I46" s="4"/>
      <c r="J46" s="4"/>
      <c r="K46" s="26"/>
      <c r="L46" s="26"/>
      <c r="M46" s="26"/>
    </row>
    <row r="47" spans="2:13" s="7" customFormat="1" ht="30.75" customHeight="1">
      <c r="B47" s="41" t="s">
        <v>20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1:13" ht="15">
      <c r="K48" s="26"/>
      <c r="L48" s="26"/>
      <c r="M48" s="26"/>
    </row>
    <row r="49" spans="11:13" ht="15">
      <c r="K49" s="23"/>
      <c r="L49" s="23"/>
      <c r="M49" s="23"/>
    </row>
    <row r="50" ht="15">
      <c r="L50" s="17"/>
    </row>
    <row r="51" spans="10:12" ht="15">
      <c r="J51" s="17"/>
      <c r="L51" s="17"/>
    </row>
    <row r="52" ht="15">
      <c r="L52" s="17"/>
    </row>
    <row r="53" spans="11:13" ht="15">
      <c r="K53" s="23"/>
      <c r="L53" s="23"/>
      <c r="M53" s="23"/>
    </row>
    <row r="55" spans="11:13" ht="15">
      <c r="K55" s="23"/>
      <c r="L55" s="23"/>
      <c r="M55" s="27"/>
    </row>
    <row r="57" spans="11:14" ht="15">
      <c r="K57" s="23"/>
      <c r="L57" s="23"/>
      <c r="M57" s="23"/>
      <c r="N57" s="23"/>
    </row>
  </sheetData>
  <sheetProtection/>
  <mergeCells count="22">
    <mergeCell ref="G9:G12"/>
    <mergeCell ref="F9:F12"/>
    <mergeCell ref="E9:E12"/>
    <mergeCell ref="D9:D12"/>
    <mergeCell ref="C9:C12"/>
    <mergeCell ref="B9:B12"/>
    <mergeCell ref="H6:I6"/>
    <mergeCell ref="J6:J7"/>
    <mergeCell ref="K6:K7"/>
    <mergeCell ref="L6:L7"/>
    <mergeCell ref="I9:I12"/>
    <mergeCell ref="H9:H12"/>
    <mergeCell ref="B45:J45"/>
    <mergeCell ref="B47:M47"/>
    <mergeCell ref="F6:F7"/>
    <mergeCell ref="G6:G7"/>
    <mergeCell ref="B3:M3"/>
    <mergeCell ref="B4:M4"/>
    <mergeCell ref="B6:B7"/>
    <mergeCell ref="C6:C7"/>
    <mergeCell ref="D6:D7"/>
    <mergeCell ref="E6:E7"/>
  </mergeCells>
  <printOptions/>
  <pageMargins left="0.11811023622047245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A19</dc:creator>
  <cp:keywords/>
  <dc:description/>
  <cp:lastModifiedBy>Ziyatdinov Azamat Maxamad-Aminovich</cp:lastModifiedBy>
  <cp:lastPrinted>2022-01-17T12:02:05Z</cp:lastPrinted>
  <dcterms:created xsi:type="dcterms:W3CDTF">2021-08-03T10:28:50Z</dcterms:created>
  <dcterms:modified xsi:type="dcterms:W3CDTF">2023-01-04T13:48:10Z</dcterms:modified>
  <cp:category/>
  <cp:version/>
  <cp:contentType/>
  <cp:contentStatus/>
</cp:coreProperties>
</file>