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3 илова" sheetId="1" r:id="rId1"/>
    <sheet name="4 илова-асосий воситалар" sheetId="2" r:id="rId2"/>
    <sheet name="5 илова-кам баҳоли ва тез эскир" sheetId="3" r:id="rId3"/>
    <sheet name="6 илова" sheetId="4" r:id="rId4"/>
    <sheet name="8-илова " sheetId="5" r:id="rId5"/>
    <sheet name="14 илова" sheetId="6" r:id="rId6"/>
  </sheets>
  <definedNames>
    <definedName name="_xlnm.Print_Titles" localSheetId="1">'4 илова-асосий воситалар'!$6:$7</definedName>
    <definedName name="_xlnm.Print_Titles" localSheetId="2">'5 илова-кам баҳоли ва тез эскир'!$6:$7</definedName>
    <definedName name="_xlnm.Print_Area" localSheetId="5">'14 илова'!$A$1:$M$21</definedName>
    <definedName name="_xlnm.Print_Area" localSheetId="0">'3 илова'!$A$1:$H$31</definedName>
    <definedName name="_xlnm.Print_Area" localSheetId="1">'4 илова-асосий воситалар'!$A$1:$M$19</definedName>
    <definedName name="_xlnm.Print_Area" localSheetId="2">'5 илова-кам баҳоли ва тез эскир'!$A$1:$M$39</definedName>
    <definedName name="_xlnm.Print_Area" localSheetId="3">'6 илова'!$A$1:$J$14</definedName>
  </definedNames>
  <calcPr fullCalcOnLoad="1" refMode="R1C1"/>
</workbook>
</file>

<file path=xl/sharedStrings.xml><?xml version="1.0" encoding="utf-8"?>
<sst xmlns="http://schemas.openxmlformats.org/spreadsheetml/2006/main" count="390" uniqueCount="172">
  <si>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</si>
  <si>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Т/р</t>
  </si>
  <si>
    <t>Объект номи ва манзили</t>
  </si>
  <si>
    <t>Амалга ошириш муддати</t>
  </si>
  <si>
    <t>Ўлчов бирлиги</t>
  </si>
  <si>
    <t>Лойиҳа қуввати</t>
  </si>
  <si>
    <t>Режалаштирилган маблағ</t>
  </si>
  <si>
    <t>Молиялаш-тирилган маблағ
(минг сўм)</t>
  </si>
  <si>
    <t>Бажарилган ишлар ва харажатларнинг миқдори
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</si>
  <si>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</si>
  <si>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</si>
  <si>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</si>
  <si>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</si>
  <si>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</si>
  <si>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</si>
  <si>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</si>
  <si>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</si>
  <si>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</si>
  <si>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</si>
  <si>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</si>
  <si>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</si>
  <si>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</si>
  <si>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</si>
  <si>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</si>
  <si>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</si>
  <si>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МАЪЛУМОТ</t>
  </si>
  <si>
    <t>(минг.сўм)</t>
  </si>
  <si>
    <t>Маълумотлар</t>
  </si>
  <si>
    <t>Пудратчи тўғрисида маълумотлар</t>
  </si>
  <si>
    <t>Пудратчи номи</t>
  </si>
  <si>
    <t>Корхона СТИРи</t>
  </si>
  <si>
    <t>-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</si>
  <si>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</si>
  <si>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</si>
  <si>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</si>
  <si>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</si>
  <si>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</si>
  <si>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</si>
  <si>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</si>
  <si>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1.</t>
  </si>
  <si>
    <t>1-чорак</t>
  </si>
  <si>
    <t>асосий воситалар харид қилиш</t>
  </si>
  <si>
    <t>Бюджетдан ташқари жамғарма маблағлари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</si>
  <si>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</si>
  <si>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</si>
  <si>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</si>
  <si>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Ўзбекистон Республикасининг Давлат бюджети</t>
  </si>
  <si>
    <t>2.</t>
  </si>
  <si>
    <t>2-чорак</t>
  </si>
  <si>
    <t>3.</t>
  </si>
  <si>
    <t>3-чорак</t>
  </si>
  <si>
    <t>4.</t>
  </si>
  <si>
    <t>4-чорак</t>
  </si>
  <si>
    <t>4-илова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</si>
  <si>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</si>
  <si>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</si>
  <si>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</si>
  <si>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</si>
  <si>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</si>
  <si>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</si>
  <si>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</si>
  <si>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</si>
  <si>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</si>
  <si>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</si>
  <si>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</si>
  <si>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</si>
  <si>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6-илова</t>
  </si>
  <si>
    <t>Тадбир номи</t>
  </si>
  <si>
    <t xml:space="preserve">Шартноманинг умумий қиймати     </t>
  </si>
  <si>
    <t>Қурилиш, реконструкция қилиш ва таъмирлаш ишлари бўйича ўтказилган танловлар (тендерлар) ўтказилмаган</t>
  </si>
  <si>
    <t>14-илова</t>
  </si>
  <si>
    <t>Кредитлар бўйича:</t>
  </si>
  <si>
    <t>Кредит олувчилар номи</t>
  </si>
  <si>
    <t>СТИР</t>
  </si>
  <si>
    <t>Жойлашган ҳудуд (вилоят, туман (шаҳар)</t>
  </si>
  <si>
    <t xml:space="preserve">Маблағ ажратилишидан кўзланган мақсад </t>
  </si>
  <si>
    <t>Ажратилган маблағ                 (минг сўм)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</si>
  <si>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</si>
  <si>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</si>
  <si>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</si>
  <si>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</si>
  <si>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</si>
  <si>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</si>
  <si>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</si>
  <si>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Кредит олинмаган</t>
  </si>
  <si>
    <t>Субсидиялар бўйича:</t>
  </si>
  <si>
    <t>Субсидия олувчилар номи</t>
  </si>
  <si>
    <t>Ажратилган маблағ               (минг сўм)</t>
  </si>
  <si>
    <t>Маблағ ажратилиши юзасидан асословчи ҳужжат номи ва санаси</t>
  </si>
  <si>
    <t>Субсидия олинмаган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</si>
  <si>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</si>
  <si>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</si>
  <si>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</si>
  <si>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</si>
  <si>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             (минг сўм)</t>
  </si>
  <si>
    <t>Шартнома рақами ва санаси</t>
  </si>
  <si>
    <t>Ўзбекистон Республикаси "Ўзархив" агентлиги 2021 йил 1-ярим йилликда Ўзбекистон Республикасининг Давлат бюджетидан молиялаштириладиган ижтимоий ва ишлаб чиқариш инфратузилмасини ривожлантириш дастурлари  ўтказилмади</t>
  </si>
  <si>
    <t>2022 йилда Ўзбекистон Республикаси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</si>
  <si>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2022 йилда Ўзбекистон Республикаси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</si>
  <si>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xarid.uzex.uz/shop/ products-list/eshop</t>
  </si>
  <si>
    <t>xarid.uzex.uz/shop/ products-list/national</t>
  </si>
  <si>
    <t>шт</t>
  </si>
  <si>
    <t>ИП  Талипов  Мирлазиз Миразизович</t>
  </si>
  <si>
    <t>усл. ед</t>
  </si>
  <si>
    <t xml:space="preserve"> Тошкент ш, Микрокредитбанк ОАТБ Бош офиси</t>
  </si>
  <si>
    <t>04.04.2023й.</t>
  </si>
  <si>
    <t>24.03.2022 йил  BT5129 сон</t>
  </si>
  <si>
    <t>ЯТТ XALMATOVA IKBOL XABIBULLAYEVNA</t>
  </si>
  <si>
    <t>Телевизор</t>
  </si>
  <si>
    <t xml:space="preserve">ЗРУ-684 от 22.04.2021г.         Статья 61 абзац 7 </t>
  </si>
  <si>
    <t>OOO IT WORKS</t>
  </si>
  <si>
    <t>2022 йил 4 чоракда Ўзбекистон Республикаси "Ўзархив" агентлиги томонидан ўтказилган танловлар (тендерлар) ва амалга оширилган давлат харидлари тўғрисидаги</t>
  </si>
  <si>
    <t>2022 йил 4 чоракда Ўзбекистон Республикаси "Ўзархив" агентлиги  томонидан қурилиш, реконструкция қилиш ва таъмирлаш ишлари бўйича ўтказилган танловлар (тендерлар) тўғрисидаги</t>
  </si>
  <si>
    <t>2022 йил 4 чоракда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</si>
  <si>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2022 йил 4 чоракда Ўзбекистон Республикаси "Ўзархив" агентлиги  Давлат мақсадли жамғармалардан ажратилган субсидиялар, кредитлар ҳамда тижорат банкларига жойлаштирилган депозитлар тўғрисидаги</t>
  </si>
  <si>
    <t xml:space="preserve"> OQTEPA MATBAA MCHJ</t>
  </si>
  <si>
    <t>22111008751225/ 647017</t>
  </si>
  <si>
    <t>Папка</t>
  </si>
  <si>
    <t>ООО "REAL PRINT"</t>
  </si>
  <si>
    <t>22111008751196/  646968</t>
  </si>
  <si>
    <t>Фирменный бланк</t>
  </si>
  <si>
    <t>Абонентская плата за доступ к сети VPN КСПД: "МСПД" со скоростью 2 Мбит/сек (по Республике)</t>
  </si>
  <si>
    <t>ПП № 3953 от 27.09.2018г пункт 4</t>
  </si>
  <si>
    <t>O'ZBEKTELEKOM</t>
  </si>
  <si>
    <t>22110024213167/  Доп. сог № 2 к дог № CPIO-2216</t>
  </si>
  <si>
    <t>ЎРҚ-472 09.04.2018й.  44-модда</t>
  </si>
  <si>
    <t xml:space="preserve"> "DAVLAT AXBOROT TIZIMLARINI YARATISH VA QO`LLAB QUVATLASH BO`YICHA YAGONA INTEGRATOR-UZINFOCOM" mas‘uliyati cheklangan jamiyati</t>
  </si>
  <si>
    <t>22110010919387/ 13/21/С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</si>
  <si>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</si>
  <si>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ДАВЛАТ ХАВФСИЗЛИК ХИЗМАТИ АКАДЕМИЯСИ</t>
  </si>
  <si>
    <t>221100141019070/ МО/343</t>
  </si>
  <si>
    <t xml:space="preserve"> Услуги по организации краткосрочных курсов профессионального обучения</t>
  </si>
  <si>
    <t>22110045962133/ 371</t>
  </si>
  <si>
    <t xml:space="preserve"> Услуги по техническому обслуживанию и ремонту прочих автотранспортных средств</t>
  </si>
  <si>
    <t>Махсус алока хизмати</t>
  </si>
  <si>
    <t xml:space="preserve">ПП № 3953 от 27.09.2018г пункт 4  </t>
  </si>
  <si>
    <t>ГУП "Республиканский узел специальной связи"</t>
  </si>
  <si>
    <t>22110024182089/ Доп. сог. № 2 к договору № 112</t>
  </si>
  <si>
    <t xml:space="preserve"> Программное обеспечение в сфере информационных технологий</t>
  </si>
  <si>
    <t xml:space="preserve"> 22111008884857/ 759860</t>
  </si>
  <si>
    <t xml:space="preserve"> ООО MY OFFICE STATIONERY</t>
  </si>
  <si>
    <t>221110081139731/ 957504</t>
  </si>
  <si>
    <t xml:space="preserve"> Блокнот</t>
  </si>
  <si>
    <t xml:space="preserve">Календарь </t>
  </si>
  <si>
    <t>"TERMIZ STAR" MChJ</t>
  </si>
  <si>
    <t>221110081194911/ 978746</t>
  </si>
  <si>
    <t xml:space="preserve"> АДОЛАТ нашриёти ДК</t>
  </si>
  <si>
    <t xml:space="preserve"> Печатная продукция</t>
  </si>
  <si>
    <t>221110081193985/ 977965</t>
  </si>
  <si>
    <t>ЗРУ-684 от 22.04.2021г Ст-71 абзац-3 ПП № 3953 от 27.09.2018 г. пункт 16.</t>
  </si>
  <si>
    <t>"O`ZBEKISTON POCHTASI" АЖ</t>
  </si>
  <si>
    <t>221100361185062/ 9/43</t>
  </si>
  <si>
    <t>Услуги по подписке</t>
  </si>
  <si>
    <t>СП OOO    SHAFFOF SERVIS</t>
  </si>
  <si>
    <t>22111008938189/ 804059</t>
  </si>
  <si>
    <t>Вода питьевая упакованная</t>
  </si>
  <si>
    <t>"Узархив" агентлиги хузуридаги Архив иши ва иш юритиш маркази</t>
  </si>
  <si>
    <t>221100291024275/ 03/03</t>
  </si>
  <si>
    <t>ЗРУ-684 от 22.04.2021г. Статья 71 абзац 3 ПП № 3953 от 27.09.2018г пункт 9</t>
  </si>
  <si>
    <t xml:space="preserve"> ЧП ABRORXON BARAKA 555</t>
  </si>
  <si>
    <t>22111008935066/ 801581</t>
  </si>
  <si>
    <t xml:space="preserve">  Электросоковыжималка</t>
  </si>
  <si>
    <t>MAJIDOFF MEGA TRADE MCHJ</t>
  </si>
  <si>
    <t>22111008989565/ 840710</t>
  </si>
  <si>
    <t>Открытки</t>
  </si>
  <si>
    <t>22111008996219/ 846979</t>
  </si>
  <si>
    <t>DJURABAYEV XIKMATILLA SUNNATILLAYEVICH</t>
  </si>
  <si>
    <t>221110081052171/  904674</t>
  </si>
  <si>
    <t xml:space="preserve"> Ляган</t>
  </si>
  <si>
    <t>OOO "FARZAY-POLIGRAF"</t>
  </si>
  <si>
    <t>221110081072992/ 921062</t>
  </si>
  <si>
    <t xml:space="preserve"> Служебное удостоверение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</si>
</sst>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\ _₽_-;\-* #,##0\ _₽_-;_-* &quot;-&quot;??\ _₽_-;_-@_-"/>
    <numFmt numFmtId="168" formatCode="_-* #,##0_р_._-;\-* #,##0_р_._-;_-* &quot;-&quot;??_р_._-;_-@_-"/>
    <numFmt numFmtId="169" formatCode="_-* #,##0.0\ _₽_-;\-* #,##0.0\ _₽_-;_-* &quot;-&quot;??\ _₽_-;_-@_-"/>
    <numFmt numFmtId="170" formatCode="_-* #,##0.000\ _₽_-;\-* #,##0.000\ _₽_-;_-* &quot;-&quot;??\ _₽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3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center" vertical="center" wrapText="1"/>
    </xf>
    <xf numFmtId="0" fontId="51" fillId="0" borderId="0" xfId="53" applyFont="1">
      <alignment/>
      <protection/>
    </xf>
    <xf numFmtId="0" fontId="51" fillId="0" borderId="0" xfId="53" applyFont="1" applyAlignment="1">
      <alignment horizontal="right"/>
      <protection/>
    </xf>
    <xf numFmtId="0" fontId="51" fillId="0" borderId="0" xfId="53" applyFont="1" applyAlignment="1">
      <alignment horizontal="center" vertical="center" wrapText="1"/>
      <protection/>
    </xf>
    <xf numFmtId="0" fontId="52" fillId="33" borderId="10" xfId="54" applyFont="1" applyFill="1" applyBorder="1" applyAlignment="1">
      <alignment horizontal="center" vertical="center" wrapText="1"/>
      <protection/>
    </xf>
    <xf numFmtId="0" fontId="51" fillId="0" borderId="11" xfId="53" applyFont="1" applyBorder="1" applyAlignment="1">
      <alignment horizontal="center"/>
      <protection/>
    </xf>
    <xf numFmtId="0" fontId="53" fillId="0" borderId="11" xfId="53" applyFont="1" applyBorder="1" applyAlignment="1">
      <alignment horizontal="center" vertical="center" wrapText="1"/>
      <protection/>
    </xf>
    <xf numFmtId="0" fontId="51" fillId="0" borderId="10" xfId="53" applyFont="1" applyBorder="1">
      <alignment/>
      <protection/>
    </xf>
    <xf numFmtId="0" fontId="51" fillId="0" borderId="0" xfId="53" applyFont="1" applyFill="1">
      <alignment/>
      <protection/>
    </xf>
    <xf numFmtId="0" fontId="51" fillId="0" borderId="0" xfId="53" applyFont="1" applyFill="1" applyAlignment="1">
      <alignment horizontal="right"/>
      <protection/>
    </xf>
    <xf numFmtId="0" fontId="0" fillId="0" borderId="0" xfId="53" applyFill="1" applyAlignment="1">
      <alignment/>
      <protection/>
    </xf>
    <xf numFmtId="0" fontId="0" fillId="0" borderId="0" xfId="53" applyFill="1">
      <alignment/>
      <protection/>
    </xf>
    <xf numFmtId="0" fontId="54" fillId="0" borderId="0" xfId="53" applyFont="1" applyFill="1" applyAlignment="1">
      <alignment vertical="center" wrapText="1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3" fontId="49" fillId="0" borderId="10" xfId="65" applyNumberFormat="1" applyFont="1" applyFill="1" applyBorder="1" applyAlignment="1">
      <alignment horizontal="center" vertical="center" wrapText="1"/>
    </xf>
    <xf numFmtId="167" fontId="49" fillId="0" borderId="10" xfId="64" applyNumberFormat="1" applyFont="1" applyFill="1" applyBorder="1" applyAlignment="1">
      <alignment horizontal="center" vertical="center" wrapText="1"/>
    </xf>
    <xf numFmtId="165" fontId="49" fillId="0" borderId="10" xfId="64" applyFont="1" applyFill="1" applyBorder="1" applyAlignment="1">
      <alignment horizontal="center" vertical="center" wrapText="1"/>
    </xf>
    <xf numFmtId="0" fontId="55" fillId="0" borderId="0" xfId="53" applyFont="1" applyFill="1" applyAlignment="1">
      <alignment vertical="center" wrapText="1"/>
      <protection/>
    </xf>
    <xf numFmtId="0" fontId="39" fillId="0" borderId="0" xfId="53" applyFont="1" applyFill="1">
      <alignment/>
      <protection/>
    </xf>
    <xf numFmtId="167" fontId="54" fillId="0" borderId="10" xfId="53" applyNumberFormat="1" applyFont="1" applyFill="1" applyBorder="1" applyAlignment="1">
      <alignment horizontal="center" vertical="center" wrapText="1"/>
      <protection/>
    </xf>
    <xf numFmtId="165" fontId="54" fillId="0" borderId="10" xfId="53" applyNumberFormat="1" applyFont="1" applyFill="1" applyBorder="1" applyAlignment="1">
      <alignment horizontal="center" vertical="center" wrapText="1"/>
      <protection/>
    </xf>
    <xf numFmtId="165" fontId="0" fillId="0" borderId="0" xfId="53" applyNumberFormat="1" applyFill="1">
      <alignment/>
      <protection/>
    </xf>
    <xf numFmtId="0" fontId="0" fillId="0" borderId="0" xfId="53" applyFill="1" applyAlignment="1">
      <alignment horizontal="center"/>
      <protection/>
    </xf>
    <xf numFmtId="0" fontId="39" fillId="0" borderId="0" xfId="53" applyFont="1" applyFill="1" applyAlignment="1">
      <alignment horizontal="center"/>
      <protection/>
    </xf>
    <xf numFmtId="165" fontId="0" fillId="0" borderId="0" xfId="64" applyFill="1" applyAlignment="1">
      <alignment/>
    </xf>
    <xf numFmtId="0" fontId="51" fillId="0" borderId="0" xfId="53" applyFont="1" applyFill="1" applyAlignment="1">
      <alignment horizontal="center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  <xf numFmtId="3" fontId="49" fillId="0" borderId="10" xfId="62" applyNumberFormat="1" applyFont="1" applyFill="1" applyBorder="1" applyAlignment="1">
      <alignment horizontal="center" vertical="center" wrapText="1"/>
    </xf>
    <xf numFmtId="167" fontId="0" fillId="0" borderId="0" xfId="53" applyNumberFormat="1" applyFill="1">
      <alignment/>
      <protection/>
    </xf>
    <xf numFmtId="0" fontId="53" fillId="0" borderId="0" xfId="53" applyFont="1" applyFill="1">
      <alignment/>
      <protection/>
    </xf>
    <xf numFmtId="0" fontId="52" fillId="0" borderId="12" xfId="54" applyFont="1" applyFill="1" applyBorder="1" applyAlignment="1">
      <alignment horizontal="center" vertical="center" wrapText="1"/>
      <protection/>
    </xf>
    <xf numFmtId="0" fontId="51" fillId="0" borderId="0" xfId="53" applyFont="1" applyFill="1" applyAlignment="1">
      <alignment horizontal="center" vertical="center" wrapText="1"/>
      <protection/>
    </xf>
    <xf numFmtId="0" fontId="49" fillId="0" borderId="13" xfId="53" applyFont="1" applyFill="1" applyBorder="1" applyAlignment="1">
      <alignment vertical="center" wrapText="1"/>
      <protection/>
    </xf>
    <xf numFmtId="167" fontId="49" fillId="0" borderId="10" xfId="64" applyNumberFormat="1" applyFont="1" applyFill="1" applyBorder="1" applyAlignment="1">
      <alignment vertical="center" wrapText="1"/>
    </xf>
    <xf numFmtId="0" fontId="54" fillId="0" borderId="10" xfId="53" applyFont="1" applyFill="1" applyBorder="1" applyAlignment="1">
      <alignment horizontal="center" vertical="center" wrapText="1"/>
      <protection/>
    </xf>
    <xf numFmtId="165" fontId="51" fillId="0" borderId="0" xfId="53" applyNumberFormat="1" applyFont="1" applyFill="1" applyAlignment="1">
      <alignment horizontal="center" vertical="center" wrapText="1"/>
      <protection/>
    </xf>
    <xf numFmtId="0" fontId="49" fillId="13" borderId="14" xfId="53" applyFont="1" applyFill="1" applyBorder="1" applyAlignment="1">
      <alignment vertical="center" wrapText="1"/>
      <protection/>
    </xf>
    <xf numFmtId="3" fontId="4" fillId="13" borderId="14" xfId="54" applyNumberFormat="1" applyFont="1" applyFill="1" applyBorder="1" applyAlignment="1">
      <alignment horizontal="center" vertical="center" wrapText="1"/>
      <protection/>
    </xf>
    <xf numFmtId="165" fontId="4" fillId="13" borderId="15" xfId="65" applyNumberFormat="1" applyFont="1" applyFill="1" applyBorder="1" applyAlignment="1">
      <alignment horizontal="center" vertical="center" wrapText="1"/>
    </xf>
    <xf numFmtId="0" fontId="49" fillId="13" borderId="15" xfId="53" applyFont="1" applyFill="1" applyBorder="1" applyAlignment="1">
      <alignment horizontal="left" vertical="center" wrapText="1"/>
      <protection/>
    </xf>
    <xf numFmtId="3" fontId="4" fillId="13" borderId="16" xfId="54" applyNumberFormat="1" applyFont="1" applyFill="1" applyBorder="1" applyAlignment="1">
      <alignment horizontal="center" vertical="center" wrapText="1"/>
      <protection/>
    </xf>
    <xf numFmtId="166" fontId="4" fillId="13" borderId="17" xfId="65" applyFont="1" applyFill="1" applyBorder="1" applyAlignment="1">
      <alignment horizontal="center" vertical="center" wrapText="1"/>
    </xf>
    <xf numFmtId="0" fontId="49" fillId="13" borderId="17" xfId="53" applyFont="1" applyFill="1" applyBorder="1" applyAlignment="1">
      <alignment horizontal="left" vertical="center" wrapText="1"/>
      <protection/>
    </xf>
    <xf numFmtId="0" fontId="49" fillId="13" borderId="16" xfId="53" applyFont="1" applyFill="1" applyBorder="1" applyAlignment="1">
      <alignment vertical="center" wrapText="1"/>
      <protection/>
    </xf>
    <xf numFmtId="3" fontId="56" fillId="13" borderId="16" xfId="54" applyNumberFormat="1" applyFont="1" applyFill="1" applyBorder="1" applyAlignment="1">
      <alignment horizontal="center" vertical="center" wrapText="1"/>
      <protection/>
    </xf>
    <xf numFmtId="3" fontId="56" fillId="13" borderId="17" xfId="54" applyNumberFormat="1" applyFont="1" applyFill="1" applyBorder="1" applyAlignment="1">
      <alignment horizontal="center" vertical="center" wrapText="1"/>
      <protection/>
    </xf>
    <xf numFmtId="3" fontId="57" fillId="13" borderId="16" xfId="54" applyNumberFormat="1" applyFont="1" applyFill="1" applyBorder="1" applyAlignment="1">
      <alignment horizontal="center" vertical="center" wrapText="1"/>
      <protection/>
    </xf>
    <xf numFmtId="3" fontId="4" fillId="13" borderId="18" xfId="54" applyNumberFormat="1" applyFont="1" applyFill="1" applyBorder="1" applyAlignment="1">
      <alignment horizontal="center" vertical="center" wrapText="1"/>
      <protection/>
    </xf>
    <xf numFmtId="166" fontId="4" fillId="13" borderId="19" xfId="65" applyFont="1" applyFill="1" applyBorder="1" applyAlignment="1">
      <alignment horizontal="center" vertical="center" wrapText="1"/>
    </xf>
    <xf numFmtId="0" fontId="49" fillId="13" borderId="19" xfId="53" applyFont="1" applyFill="1" applyBorder="1" applyAlignment="1">
      <alignment horizontal="left" vertical="center" wrapText="1"/>
      <protection/>
    </xf>
    <xf numFmtId="167" fontId="55" fillId="0" borderId="11" xfId="62" applyNumberFormat="1" applyFont="1" applyBorder="1" applyAlignment="1">
      <alignment horizontal="center" vertical="center"/>
    </xf>
    <xf numFmtId="0" fontId="51" fillId="0" borderId="11" xfId="53" applyFont="1" applyBorder="1" applyAlignment="1">
      <alignment horizontal="center" vertical="center" wrapText="1"/>
      <protection/>
    </xf>
    <xf numFmtId="169" fontId="55" fillId="0" borderId="11" xfId="62" applyNumberFormat="1" applyFont="1" applyBorder="1" applyAlignment="1">
      <alignment horizontal="center" vertical="center"/>
    </xf>
    <xf numFmtId="165" fontId="0" fillId="0" borderId="0" xfId="62" applyFont="1" applyFill="1" applyAlignment="1">
      <alignment/>
    </xf>
    <xf numFmtId="169" fontId="0" fillId="0" borderId="0" xfId="53" applyNumberFormat="1" applyFill="1">
      <alignment/>
      <protection/>
    </xf>
    <xf numFmtId="0" fontId="49" fillId="13" borderId="20" xfId="53" applyFont="1" applyFill="1" applyBorder="1" applyAlignment="1">
      <alignment horizontal="left" vertical="center" wrapText="1"/>
      <protection/>
    </xf>
    <xf numFmtId="0" fontId="49" fillId="13" borderId="21" xfId="53" applyFont="1" applyFill="1" applyBorder="1" applyAlignment="1">
      <alignment vertical="center" wrapText="1"/>
      <protection/>
    </xf>
    <xf numFmtId="165" fontId="4" fillId="13" borderId="13" xfId="62" applyFont="1" applyFill="1" applyBorder="1" applyAlignment="1">
      <alignment horizontal="left" vertical="center" wrapText="1"/>
    </xf>
    <xf numFmtId="165" fontId="4" fillId="13" borderId="22" xfId="62" applyFont="1" applyFill="1" applyBorder="1" applyAlignment="1">
      <alignment horizontal="left" vertical="center" wrapText="1"/>
    </xf>
    <xf numFmtId="165" fontId="49" fillId="13" borderId="15" xfId="62" applyFont="1" applyFill="1" applyBorder="1" applyAlignment="1">
      <alignment horizontal="left" vertical="center" wrapText="1"/>
    </xf>
    <xf numFmtId="3" fontId="4" fillId="13" borderId="17" xfId="54" applyNumberFormat="1" applyFont="1" applyFill="1" applyBorder="1" applyAlignment="1">
      <alignment horizontal="center" vertical="center" wrapText="1"/>
      <protection/>
    </xf>
    <xf numFmtId="166" fontId="4" fillId="13" borderId="16" xfId="65" applyFont="1" applyFill="1" applyBorder="1" applyAlignment="1">
      <alignment horizontal="center" vertical="center" wrapText="1"/>
    </xf>
    <xf numFmtId="0" fontId="49" fillId="13" borderId="23" xfId="53" applyFont="1" applyFill="1" applyBorder="1" applyAlignment="1">
      <alignment vertical="center" wrapText="1"/>
      <protection/>
    </xf>
    <xf numFmtId="165" fontId="49" fillId="13" borderId="17" xfId="62" applyFont="1" applyFill="1" applyBorder="1" applyAlignment="1">
      <alignment horizontal="left" vertical="center" wrapText="1"/>
    </xf>
    <xf numFmtId="3" fontId="57" fillId="13" borderId="17" xfId="54" applyNumberFormat="1" applyFont="1" applyFill="1" applyBorder="1" applyAlignment="1">
      <alignment horizontal="center" vertical="center" wrapText="1"/>
      <protection/>
    </xf>
    <xf numFmtId="3" fontId="4" fillId="13" borderId="19" xfId="54" applyNumberFormat="1" applyFont="1" applyFill="1" applyBorder="1" applyAlignment="1">
      <alignment horizontal="center" vertical="center" wrapText="1"/>
      <protection/>
    </xf>
    <xf numFmtId="166" fontId="4" fillId="13" borderId="18" xfId="65" applyFont="1" applyFill="1" applyBorder="1" applyAlignment="1">
      <alignment horizontal="center" vertical="center" wrapText="1"/>
    </xf>
    <xf numFmtId="0" fontId="49" fillId="0" borderId="12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165" fontId="49" fillId="0" borderId="10" xfId="62" applyFont="1" applyFill="1" applyBorder="1" applyAlignment="1">
      <alignment vertical="center" wrapText="1"/>
    </xf>
    <xf numFmtId="165" fontId="49" fillId="0" borderId="10" xfId="64" applyNumberFormat="1" applyFont="1" applyFill="1" applyBorder="1" applyAlignment="1">
      <alignment horizontal="center" vertical="center" wrapText="1"/>
    </xf>
    <xf numFmtId="0" fontId="54" fillId="0" borderId="10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0" fontId="49" fillId="13" borderId="15" xfId="53" applyFont="1" applyFill="1" applyBorder="1" applyAlignment="1">
      <alignment vertical="center" wrapText="1"/>
      <protection/>
    </xf>
    <xf numFmtId="0" fontId="49" fillId="13" borderId="17" xfId="53" applyFont="1" applyFill="1" applyBorder="1" applyAlignment="1">
      <alignment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3" fontId="49" fillId="0" borderId="12" xfId="62" applyNumberFormat="1" applyFont="1" applyFill="1" applyBorder="1" applyAlignment="1">
      <alignment horizontal="center" vertical="center" wrapText="1"/>
    </xf>
    <xf numFmtId="0" fontId="55" fillId="0" borderId="12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0" fontId="49" fillId="0" borderId="24" xfId="53" applyFont="1" applyFill="1" applyBorder="1" applyAlignment="1">
      <alignment vertical="center" wrapText="1"/>
      <protection/>
    </xf>
    <xf numFmtId="165" fontId="4" fillId="0" borderId="13" xfId="62" applyFont="1" applyFill="1" applyBorder="1" applyAlignment="1">
      <alignment horizontal="left" vertical="center" wrapText="1"/>
    </xf>
    <xf numFmtId="165" fontId="49" fillId="0" borderId="15" xfId="62" applyFont="1" applyFill="1" applyBorder="1" applyAlignment="1">
      <alignment horizontal="left" vertical="center" wrapText="1"/>
    </xf>
    <xf numFmtId="3" fontId="4" fillId="0" borderId="17" xfId="54" applyNumberFormat="1" applyFont="1" applyFill="1" applyBorder="1" applyAlignment="1">
      <alignment horizontal="center" vertical="center" wrapText="1"/>
      <protection/>
    </xf>
    <xf numFmtId="0" fontId="49" fillId="0" borderId="17" xfId="53" applyFont="1" applyFill="1" applyBorder="1" applyAlignment="1">
      <alignment horizontal="left" vertical="center" wrapText="1"/>
      <protection/>
    </xf>
    <xf numFmtId="165" fontId="49" fillId="0" borderId="17" xfId="62" applyFont="1" applyFill="1" applyBorder="1" applyAlignment="1">
      <alignment horizontal="left" vertical="center" wrapText="1"/>
    </xf>
    <xf numFmtId="3" fontId="57" fillId="0" borderId="17" xfId="54" applyNumberFormat="1" applyFont="1" applyFill="1" applyBorder="1" applyAlignment="1">
      <alignment horizontal="center" vertical="center" wrapText="1"/>
      <protection/>
    </xf>
    <xf numFmtId="3" fontId="4" fillId="0" borderId="19" xfId="54" applyNumberFormat="1" applyFont="1" applyFill="1" applyBorder="1" applyAlignment="1">
      <alignment horizontal="center" vertical="center" wrapText="1"/>
      <protection/>
    </xf>
    <xf numFmtId="0" fontId="49" fillId="0" borderId="19" xfId="53" applyFont="1" applyFill="1" applyBorder="1" applyAlignment="1">
      <alignment horizontal="left" vertical="center" wrapText="1"/>
      <protection/>
    </xf>
    <xf numFmtId="3" fontId="51" fillId="0" borderId="0" xfId="53" applyNumberFormat="1" applyFont="1" applyFill="1">
      <alignment/>
      <protection/>
    </xf>
    <xf numFmtId="166" fontId="4" fillId="13" borderId="25" xfId="65" applyFont="1" applyFill="1" applyBorder="1" applyAlignment="1">
      <alignment horizontal="center" vertical="center" wrapText="1"/>
    </xf>
    <xf numFmtId="165" fontId="4" fillId="0" borderId="15" xfId="62" applyFont="1" applyFill="1" applyBorder="1" applyAlignment="1">
      <alignment horizontal="left" vertical="center" wrapText="1"/>
    </xf>
    <xf numFmtId="166" fontId="4" fillId="0" borderId="17" xfId="65" applyFont="1" applyFill="1" applyBorder="1" applyAlignment="1">
      <alignment horizontal="center" vertical="center" wrapText="1"/>
    </xf>
    <xf numFmtId="166" fontId="4" fillId="0" borderId="19" xfId="65" applyFont="1" applyFill="1" applyBorder="1" applyAlignment="1">
      <alignment horizontal="center" vertical="center" wrapText="1"/>
    </xf>
    <xf numFmtId="0" fontId="58" fillId="0" borderId="0" xfId="53" applyFont="1" applyFill="1" applyAlignment="1">
      <alignment horizontal="center"/>
      <protection/>
    </xf>
    <xf numFmtId="0" fontId="53" fillId="0" borderId="0" xfId="53" applyFont="1" applyFill="1" applyAlignment="1">
      <alignment horizontal="center"/>
      <protection/>
    </xf>
    <xf numFmtId="0" fontId="50" fillId="0" borderId="10" xfId="53" applyFont="1" applyFill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  <xf numFmtId="0" fontId="58" fillId="0" borderId="0" xfId="53" applyFont="1" applyAlignment="1">
      <alignment horizontal="center" vertical="center" wrapText="1"/>
      <protection/>
    </xf>
    <xf numFmtId="0" fontId="53" fillId="0" borderId="0" xfId="53" applyFont="1" applyAlignment="1">
      <alignment horizontal="center"/>
      <protection/>
    </xf>
    <xf numFmtId="0" fontId="52" fillId="33" borderId="10" xfId="54" applyFont="1" applyFill="1" applyBorder="1" applyAlignment="1">
      <alignment horizontal="center" vertical="center" wrapText="1"/>
      <protection/>
    </xf>
    <xf numFmtId="0" fontId="49" fillId="0" borderId="24" xfId="53" applyFont="1" applyFill="1" applyBorder="1" applyAlignment="1">
      <alignment horizontal="center" vertical="center" wrapText="1"/>
      <protection/>
    </xf>
    <xf numFmtId="0" fontId="49" fillId="0" borderId="26" xfId="53" applyFont="1" applyFill="1" applyBorder="1" applyAlignment="1">
      <alignment horizontal="center" vertical="center" wrapText="1"/>
      <protection/>
    </xf>
    <xf numFmtId="0" fontId="49" fillId="0" borderId="27" xfId="53" applyFont="1" applyFill="1" applyBorder="1" applyAlignment="1">
      <alignment horizontal="center" vertical="center" wrapText="1"/>
      <protection/>
    </xf>
    <xf numFmtId="0" fontId="49" fillId="13" borderId="28" xfId="53" applyFont="1" applyFill="1" applyBorder="1" applyAlignment="1">
      <alignment horizontal="center" vertical="center" wrapText="1"/>
      <protection/>
    </xf>
    <xf numFmtId="0" fontId="49" fillId="13" borderId="29" xfId="53" applyFont="1" applyFill="1" applyBorder="1" applyAlignment="1">
      <alignment horizontal="center" vertical="center" wrapText="1"/>
      <protection/>
    </xf>
    <xf numFmtId="0" fontId="49" fillId="13" borderId="30" xfId="53" applyFont="1" applyFill="1" applyBorder="1" applyAlignment="1">
      <alignment horizontal="center" vertical="center" wrapText="1"/>
      <protection/>
    </xf>
    <xf numFmtId="0" fontId="54" fillId="0" borderId="0" xfId="53" applyFont="1" applyFill="1" applyAlignment="1">
      <alignment horizontal="center" vertical="center" wrapText="1"/>
      <protection/>
    </xf>
    <xf numFmtId="0" fontId="50" fillId="0" borderId="12" xfId="53" applyFont="1" applyFill="1" applyBorder="1" applyAlignment="1">
      <alignment horizontal="center" vertical="center" wrapText="1"/>
      <protection/>
    </xf>
    <xf numFmtId="0" fontId="49" fillId="13" borderId="24" xfId="53" applyFont="1" applyFill="1" applyBorder="1" applyAlignment="1">
      <alignment horizontal="center" vertical="center" wrapText="1"/>
      <protection/>
    </xf>
    <xf numFmtId="0" fontId="49" fillId="13" borderId="26" xfId="53" applyFont="1" applyFill="1" applyBorder="1" applyAlignment="1">
      <alignment horizontal="center" vertical="center" wrapText="1"/>
      <protection/>
    </xf>
    <xf numFmtId="0" fontId="49" fillId="13" borderId="27" xfId="53" applyFont="1" applyFill="1" applyBorder="1" applyAlignment="1">
      <alignment horizontal="center" vertical="center" wrapText="1"/>
      <protection/>
    </xf>
    <xf numFmtId="0" fontId="49" fillId="13" borderId="23" xfId="53" applyFont="1" applyFill="1" applyBorder="1" applyAlignment="1">
      <alignment horizontal="left" vertical="center" wrapText="1"/>
      <protection/>
    </xf>
    <xf numFmtId="0" fontId="49" fillId="13" borderId="31" xfId="53" applyFont="1" applyFill="1" applyBorder="1" applyAlignment="1">
      <alignment horizontal="left" vertical="center" wrapText="1"/>
      <protection/>
    </xf>
    <xf numFmtId="0" fontId="49" fillId="13" borderId="17" xfId="53" applyFont="1" applyFill="1" applyBorder="1" applyAlignment="1">
      <alignment horizontal="left" vertical="center" wrapText="1"/>
      <protection/>
    </xf>
    <xf numFmtId="0" fontId="49" fillId="13" borderId="19" xfId="53" applyFont="1" applyFill="1" applyBorder="1" applyAlignment="1">
      <alignment horizontal="left" vertical="center" wrapText="1"/>
      <protection/>
    </xf>
    <xf numFmtId="0" fontId="49" fillId="0" borderId="20" xfId="53" applyFont="1" applyFill="1" applyBorder="1" applyAlignment="1">
      <alignment horizontal="left" vertical="center" wrapText="1"/>
      <protection/>
    </xf>
    <xf numFmtId="0" fontId="49" fillId="0" borderId="13" xfId="53" applyFont="1" applyFill="1" applyBorder="1" applyAlignment="1">
      <alignment horizontal="left" vertical="center" wrapText="1"/>
      <protection/>
    </xf>
    <xf numFmtId="0" fontId="49" fillId="0" borderId="27" xfId="53" applyFont="1" applyFill="1" applyBorder="1" applyAlignment="1">
      <alignment horizontal="left" vertical="center" wrapText="1"/>
      <protection/>
    </xf>
    <xf numFmtId="0" fontId="49" fillId="13" borderId="16" xfId="53" applyFont="1" applyFill="1" applyBorder="1" applyAlignment="1">
      <alignment horizontal="left" vertical="center" wrapText="1"/>
      <protection/>
    </xf>
    <xf numFmtId="0" fontId="49" fillId="13" borderId="18" xfId="53" applyFont="1" applyFill="1" applyBorder="1" applyAlignment="1">
      <alignment horizontal="left" vertical="center" wrapText="1"/>
      <protection/>
    </xf>
    <xf numFmtId="0" fontId="49" fillId="13" borderId="20" xfId="53" applyFont="1" applyFill="1" applyBorder="1" applyAlignment="1">
      <alignment horizontal="left" vertical="center" wrapText="1"/>
      <protection/>
    </xf>
    <xf numFmtId="0" fontId="49" fillId="13" borderId="13" xfId="53" applyFont="1" applyFill="1" applyBorder="1" applyAlignment="1">
      <alignment horizontal="left" vertical="center" wrapText="1"/>
      <protection/>
    </xf>
    <xf numFmtId="165" fontId="50" fillId="0" borderId="32" xfId="64" applyFont="1" applyFill="1" applyBorder="1" applyAlignment="1">
      <alignment horizontal="right" vertical="center" wrapText="1"/>
    </xf>
    <xf numFmtId="165" fontId="50" fillId="0" borderId="23" xfId="64" applyFont="1" applyFill="1" applyBorder="1" applyAlignment="1">
      <alignment horizontal="right" vertical="center" wrapText="1"/>
    </xf>
    <xf numFmtId="165" fontId="50" fillId="0" borderId="33" xfId="64" applyFont="1" applyFill="1" applyBorder="1" applyAlignment="1">
      <alignment horizontal="right" vertical="center" wrapText="1"/>
    </xf>
    <xf numFmtId="0" fontId="59" fillId="0" borderId="0" xfId="53" applyFont="1" applyFill="1" applyAlignment="1">
      <alignment horizontal="left" vertical="center" wrapText="1"/>
      <protection/>
    </xf>
    <xf numFmtId="0" fontId="54" fillId="0" borderId="0" xfId="53" applyFont="1" applyFill="1" applyAlignment="1">
      <alignment horizontal="center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3" fontId="49" fillId="0" borderId="12" xfId="65" applyNumberFormat="1" applyFont="1" applyFill="1" applyBorder="1" applyAlignment="1">
      <alignment horizontal="center" vertical="center" wrapText="1"/>
    </xf>
    <xf numFmtId="3" fontId="49" fillId="0" borderId="11" xfId="65" applyNumberFormat="1" applyFont="1" applyFill="1" applyBorder="1" applyAlignment="1">
      <alignment horizontal="center" vertical="center" wrapText="1"/>
    </xf>
    <xf numFmtId="0" fontId="55" fillId="0" borderId="12" xfId="53" applyFont="1" applyFill="1" applyBorder="1" applyAlignment="1">
      <alignment horizontal="center" vertical="center" wrapText="1"/>
      <protection/>
    </xf>
    <xf numFmtId="0" fontId="55" fillId="0" borderId="11" xfId="53" applyFont="1" applyFill="1" applyBorder="1" applyAlignment="1">
      <alignment horizontal="center" vertical="center" wrapText="1"/>
      <protection/>
    </xf>
    <xf numFmtId="0" fontId="49" fillId="0" borderId="34" xfId="53" applyFont="1" applyFill="1" applyBorder="1" applyAlignment="1">
      <alignment horizontal="center" vertical="center" wrapText="1"/>
      <protection/>
    </xf>
    <xf numFmtId="3" fontId="49" fillId="0" borderId="12" xfId="62" applyNumberFormat="1" applyFont="1" applyFill="1" applyBorder="1" applyAlignment="1">
      <alignment horizontal="center" vertical="center" wrapText="1"/>
    </xf>
    <xf numFmtId="3" fontId="49" fillId="0" borderId="34" xfId="62" applyNumberFormat="1" applyFont="1" applyFill="1" applyBorder="1" applyAlignment="1">
      <alignment horizontal="center" vertical="center" wrapText="1"/>
    </xf>
    <xf numFmtId="3" fontId="49" fillId="0" borderId="11" xfId="62" applyNumberFormat="1" applyFont="1" applyFill="1" applyBorder="1" applyAlignment="1">
      <alignment horizontal="center" vertical="center" wrapText="1"/>
    </xf>
    <xf numFmtId="0" fontId="55" fillId="0" borderId="34" xfId="53" applyFont="1" applyFill="1" applyBorder="1" applyAlignment="1">
      <alignment horizontal="center" vertical="center" wrapText="1"/>
      <protection/>
    </xf>
    <xf numFmtId="0" fontId="59" fillId="0" borderId="0" xfId="53" applyFont="1" applyAlignment="1">
      <alignment horizontal="left" vertical="center" wrapText="1"/>
      <protection/>
    </xf>
    <xf numFmtId="0" fontId="54" fillId="34" borderId="10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3" fillId="0" borderId="21" xfId="53" applyFont="1" applyBorder="1" applyAlignment="1">
      <alignment horizontal="left"/>
      <protection/>
    </xf>
    <xf numFmtId="167" fontId="55" fillId="0" borderId="32" xfId="62" applyNumberFormat="1" applyFont="1" applyBorder="1" applyAlignment="1">
      <alignment horizontal="center" vertical="center"/>
    </xf>
    <xf numFmtId="167" fontId="55" fillId="0" borderId="23" xfId="62" applyNumberFormat="1" applyFont="1" applyBorder="1" applyAlignment="1">
      <alignment horizontal="center" vertical="center"/>
    </xf>
    <xf numFmtId="167" fontId="55" fillId="0" borderId="33" xfId="62" applyNumberFormat="1" applyFont="1" applyBorder="1" applyAlignment="1">
      <alignment horizontal="center" vertical="center"/>
    </xf>
    <xf numFmtId="0" fontId="51" fillId="0" borderId="32" xfId="53" applyFont="1" applyBorder="1" applyAlignment="1">
      <alignment horizontal="center"/>
      <protection/>
    </xf>
    <xf numFmtId="0" fontId="51" fillId="0" borderId="23" xfId="53" applyFont="1" applyBorder="1" applyAlignment="1">
      <alignment horizontal="center"/>
      <protection/>
    </xf>
    <xf numFmtId="0" fontId="51" fillId="0" borderId="33" xfId="53" applyFont="1" applyBorder="1" applyAlignment="1">
      <alignment horizontal="center"/>
      <protection/>
    </xf>
    <xf numFmtId="0" fontId="52" fillId="33" borderId="35" xfId="54" applyFont="1" applyFill="1" applyBorder="1" applyAlignment="1">
      <alignment horizontal="center" vertical="center" wrapText="1"/>
      <protection/>
    </xf>
    <xf numFmtId="0" fontId="52" fillId="33" borderId="36" xfId="54" applyFont="1" applyFill="1" applyBorder="1" applyAlignment="1">
      <alignment horizontal="center" vertical="center" wrapText="1"/>
      <protection/>
    </xf>
    <xf numFmtId="0" fontId="52" fillId="33" borderId="37" xfId="54" applyFont="1" applyFill="1" applyBorder="1" applyAlignment="1">
      <alignment horizontal="center" vertical="center" wrapText="1"/>
      <protection/>
    </xf>
    <xf numFmtId="0" fontId="52" fillId="33" borderId="38" xfId="54" applyFont="1" applyFill="1" applyBorder="1" applyAlignment="1">
      <alignment horizontal="center" vertical="center" wrapText="1"/>
      <protection/>
    </xf>
    <xf numFmtId="0" fontId="52" fillId="33" borderId="21" xfId="54" applyFont="1" applyFill="1" applyBorder="1" applyAlignment="1">
      <alignment horizontal="center" vertical="center" wrapText="1"/>
      <protection/>
    </xf>
    <xf numFmtId="0" fontId="52" fillId="33" borderId="39" xfId="54" applyFont="1" applyFill="1" applyBorder="1" applyAlignment="1">
      <alignment horizontal="center" vertical="center" wrapText="1"/>
      <protection/>
    </xf>
    <xf numFmtId="0" fontId="52" fillId="33" borderId="12" xfId="54" applyFont="1" applyFill="1" applyBorder="1" applyAlignment="1">
      <alignment horizontal="center" vertical="center" wrapText="1"/>
      <protection/>
    </xf>
    <xf numFmtId="0" fontId="52" fillId="33" borderId="11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view="pageBreakPreview" zoomScaleSheetLayoutView="100" workbookViewId="0" topLeftCell="A7">
      <selection activeCell="F26" sqref="F26"/>
    </sheetView>
  </sheetViews>
  <sheetFormatPr defaultColWidth="9.140625" defaultRowHeight="15"/>
  <cols>
    <col min="1" max="1" width="2.00390625" style="18" customWidth="1"/>
    <col min="2" max="2" width="4.28125" style="18" customWidth="1"/>
    <col min="3" max="3" width="11.28125" style="18" customWidth="1"/>
    <col min="4" max="4" width="48.7109375" style="44" customWidth="1"/>
    <col min="5" max="5" width="13.8515625" style="18" customWidth="1"/>
    <col min="6" max="6" width="15.57421875" style="18" customWidth="1"/>
    <col min="7" max="7" width="46.8515625" style="18" customWidth="1"/>
    <col min="8" max="8" width="3.57421875" style="18" customWidth="1"/>
    <col min="9" max="11" width="16.7109375" style="18" customWidth="1"/>
    <col min="12" max="16384" width="9.140625" style="18" customWidth="1"/>
  </cols>
  <sheetData>
    <row r="1" ht="16.5">
      <c r="G1" s="19" t="s">
        <v>32</v>
      </c>
    </row>
    <row r="2" spans="2:7" ht="39" customHeight="1">
      <c r="B2" s="122" t="s">
        <v>111</v>
      </c>
      <c r="C2" s="122"/>
      <c r="D2" s="122"/>
      <c r="E2" s="122"/>
      <c r="F2" s="122"/>
      <c r="G2" s="122"/>
    </row>
    <row r="3" spans="2:7" ht="16.5">
      <c r="B3" s="109" t="s">
        <v>25</v>
      </c>
      <c r="C3" s="109"/>
      <c r="D3" s="109"/>
      <c r="E3" s="109"/>
      <c r="F3" s="109"/>
      <c r="G3" s="109"/>
    </row>
    <row r="4" ht="16.5">
      <c r="G4" s="38" t="s">
        <v>26</v>
      </c>
    </row>
    <row r="5" spans="2:7" ht="40.5" customHeight="1">
      <c r="B5" s="111" t="s">
        <v>1</v>
      </c>
      <c r="C5" s="111" t="s">
        <v>33</v>
      </c>
      <c r="D5" s="111" t="s">
        <v>34</v>
      </c>
      <c r="E5" s="111" t="s">
        <v>35</v>
      </c>
      <c r="F5" s="111"/>
      <c r="G5" s="111" t="s">
        <v>36</v>
      </c>
    </row>
    <row r="6" spans="2:7" s="46" customFormat="1" ht="25.5" customHeight="1" thickBot="1">
      <c r="B6" s="123"/>
      <c r="C6" s="123"/>
      <c r="D6" s="123"/>
      <c r="E6" s="45" t="s">
        <v>37</v>
      </c>
      <c r="F6" s="45" t="s">
        <v>38</v>
      </c>
      <c r="G6" s="123"/>
    </row>
    <row r="7" spans="2:7" s="46" customFormat="1" ht="16.5">
      <c r="B7" s="119" t="s">
        <v>39</v>
      </c>
      <c r="C7" s="119" t="s">
        <v>40</v>
      </c>
      <c r="D7" s="51" t="s">
        <v>41</v>
      </c>
      <c r="E7" s="52">
        <v>2</v>
      </c>
      <c r="F7" s="53">
        <v>9799.4</v>
      </c>
      <c r="G7" s="54" t="s">
        <v>42</v>
      </c>
    </row>
    <row r="8" spans="2:7" s="46" customFormat="1" ht="16.5">
      <c r="B8" s="120"/>
      <c r="C8" s="120"/>
      <c r="D8" s="136" t="s">
        <v>43</v>
      </c>
      <c r="E8" s="55">
        <v>2549</v>
      </c>
      <c r="F8" s="56">
        <v>25434.24</v>
      </c>
      <c r="G8" s="57" t="s">
        <v>46</v>
      </c>
    </row>
    <row r="9" spans="2:7" s="46" customFormat="1" ht="16.5">
      <c r="B9" s="120"/>
      <c r="C9" s="120"/>
      <c r="D9" s="137"/>
      <c r="E9" s="55">
        <v>500</v>
      </c>
      <c r="F9" s="56">
        <v>5999.5</v>
      </c>
      <c r="G9" s="57" t="s">
        <v>42</v>
      </c>
    </row>
    <row r="10" spans="2:7" s="46" customFormat="1" ht="22.5" customHeight="1">
      <c r="B10" s="120"/>
      <c r="C10" s="120"/>
      <c r="D10" s="58" t="s">
        <v>44</v>
      </c>
      <c r="E10" s="59"/>
      <c r="F10" s="60"/>
      <c r="G10" s="57"/>
    </row>
    <row r="11" spans="2:7" s="46" customFormat="1" ht="16.5">
      <c r="B11" s="120"/>
      <c r="C11" s="120"/>
      <c r="D11" s="134" t="s">
        <v>45</v>
      </c>
      <c r="E11" s="61">
        <v>7</v>
      </c>
      <c r="F11" s="56">
        <v>14912.39</v>
      </c>
      <c r="G11" s="57" t="s">
        <v>46</v>
      </c>
    </row>
    <row r="12" spans="2:7" s="46" customFormat="1" ht="17.25" thickBot="1">
      <c r="B12" s="121"/>
      <c r="C12" s="121"/>
      <c r="D12" s="135"/>
      <c r="E12" s="62">
        <v>72</v>
      </c>
      <c r="F12" s="63">
        <v>22439.55</v>
      </c>
      <c r="G12" s="70" t="s">
        <v>42</v>
      </c>
    </row>
    <row r="13" spans="2:7" s="46" customFormat="1" ht="22.5" customHeight="1">
      <c r="B13" s="119" t="s">
        <v>47</v>
      </c>
      <c r="C13" s="124" t="s">
        <v>48</v>
      </c>
      <c r="D13" s="71" t="s">
        <v>41</v>
      </c>
      <c r="E13" s="72">
        <v>0</v>
      </c>
      <c r="F13" s="73">
        <v>0</v>
      </c>
      <c r="G13" s="74">
        <v>0</v>
      </c>
    </row>
    <row r="14" spans="2:10" s="46" customFormat="1" ht="22.5" customHeight="1">
      <c r="B14" s="120"/>
      <c r="C14" s="125"/>
      <c r="D14" s="127" t="s">
        <v>43</v>
      </c>
      <c r="E14" s="75">
        <v>3285</v>
      </c>
      <c r="F14" s="76">
        <v>35370.8</v>
      </c>
      <c r="G14" s="57" t="s">
        <v>46</v>
      </c>
      <c r="J14" s="50"/>
    </row>
    <row r="15" spans="2:10" s="46" customFormat="1" ht="22.5" customHeight="1">
      <c r="B15" s="120"/>
      <c r="C15" s="125"/>
      <c r="D15" s="127"/>
      <c r="E15" s="75">
        <v>754</v>
      </c>
      <c r="F15" s="76">
        <v>85694</v>
      </c>
      <c r="G15" s="57" t="s">
        <v>42</v>
      </c>
      <c r="J15" s="50"/>
    </row>
    <row r="16" spans="2:7" s="46" customFormat="1" ht="22.5" customHeight="1">
      <c r="B16" s="120"/>
      <c r="C16" s="125"/>
      <c r="D16" s="77" t="s">
        <v>44</v>
      </c>
      <c r="E16" s="72">
        <v>0</v>
      </c>
      <c r="F16" s="73">
        <v>0</v>
      </c>
      <c r="G16" s="78">
        <v>0</v>
      </c>
    </row>
    <row r="17" spans="2:10" s="46" customFormat="1" ht="22.5" customHeight="1">
      <c r="B17" s="120"/>
      <c r="C17" s="125"/>
      <c r="D17" s="127" t="s">
        <v>45</v>
      </c>
      <c r="E17" s="79">
        <v>58</v>
      </c>
      <c r="F17" s="76">
        <v>37006.3</v>
      </c>
      <c r="G17" s="57" t="s">
        <v>46</v>
      </c>
      <c r="J17" s="50"/>
    </row>
    <row r="18" spans="2:10" s="46" customFormat="1" ht="22.5" customHeight="1" thickBot="1">
      <c r="B18" s="121"/>
      <c r="C18" s="126"/>
      <c r="D18" s="128"/>
      <c r="E18" s="80">
        <v>27</v>
      </c>
      <c r="F18" s="81">
        <v>26147.8</v>
      </c>
      <c r="G18" s="64" t="s">
        <v>42</v>
      </c>
      <c r="J18" s="50"/>
    </row>
    <row r="19" spans="2:7" s="46" customFormat="1" ht="22.5" customHeight="1">
      <c r="B19" s="124" t="s">
        <v>49</v>
      </c>
      <c r="C19" s="124" t="s">
        <v>50</v>
      </c>
      <c r="D19" s="88" t="s">
        <v>41</v>
      </c>
      <c r="E19" s="72">
        <v>0</v>
      </c>
      <c r="F19" s="73">
        <v>0</v>
      </c>
      <c r="G19" s="74">
        <v>0</v>
      </c>
    </row>
    <row r="20" spans="2:7" s="46" customFormat="1" ht="22.5" customHeight="1">
      <c r="B20" s="125"/>
      <c r="C20" s="125"/>
      <c r="D20" s="127" t="s">
        <v>43</v>
      </c>
      <c r="E20" s="75">
        <v>3658.68</v>
      </c>
      <c r="F20" s="76">
        <v>35527.22</v>
      </c>
      <c r="G20" s="57" t="s">
        <v>46</v>
      </c>
    </row>
    <row r="21" spans="2:7" s="46" customFormat="1" ht="22.5" customHeight="1">
      <c r="B21" s="125"/>
      <c r="C21" s="125"/>
      <c r="D21" s="127"/>
      <c r="E21" s="75">
        <v>153</v>
      </c>
      <c r="F21" s="76">
        <v>44228.7</v>
      </c>
      <c r="G21" s="57" t="s">
        <v>42</v>
      </c>
    </row>
    <row r="22" spans="2:7" s="46" customFormat="1" ht="22.5" customHeight="1">
      <c r="B22" s="125"/>
      <c r="C22" s="125"/>
      <c r="D22" s="89" t="s">
        <v>44</v>
      </c>
      <c r="E22" s="72">
        <v>0</v>
      </c>
      <c r="F22" s="73">
        <v>0</v>
      </c>
      <c r="G22" s="78">
        <v>0</v>
      </c>
    </row>
    <row r="23" spans="2:7" s="46" customFormat="1" ht="22.5" customHeight="1">
      <c r="B23" s="125"/>
      <c r="C23" s="125"/>
      <c r="D23" s="129" t="s">
        <v>45</v>
      </c>
      <c r="E23" s="79">
        <v>5</v>
      </c>
      <c r="F23" s="76">
        <v>23865.71</v>
      </c>
      <c r="G23" s="57" t="s">
        <v>46</v>
      </c>
    </row>
    <row r="24" spans="2:9" s="46" customFormat="1" ht="22.5" customHeight="1" thickBot="1">
      <c r="B24" s="126"/>
      <c r="C24" s="126"/>
      <c r="D24" s="130"/>
      <c r="E24" s="80">
        <f>16+97</f>
        <v>113</v>
      </c>
      <c r="F24" s="105">
        <f>102130.29+603531.08</f>
        <v>705661.37</v>
      </c>
      <c r="G24" s="64" t="s">
        <v>42</v>
      </c>
      <c r="I24" s="50"/>
    </row>
    <row r="25" spans="2:7" s="46" customFormat="1" ht="22.5" customHeight="1">
      <c r="B25" s="116" t="s">
        <v>51</v>
      </c>
      <c r="C25" s="116" t="s">
        <v>52</v>
      </c>
      <c r="D25" s="95" t="s">
        <v>41</v>
      </c>
      <c r="E25" s="96">
        <v>0</v>
      </c>
      <c r="F25" s="106">
        <v>0</v>
      </c>
      <c r="G25" s="97">
        <v>0</v>
      </c>
    </row>
    <row r="26" spans="2:7" s="46" customFormat="1" ht="22.5" customHeight="1">
      <c r="B26" s="117"/>
      <c r="C26" s="117"/>
      <c r="D26" s="131" t="s">
        <v>43</v>
      </c>
      <c r="E26" s="98">
        <v>405</v>
      </c>
      <c r="F26" s="107">
        <v>7159.2</v>
      </c>
      <c r="G26" s="99" t="s">
        <v>46</v>
      </c>
    </row>
    <row r="27" spans="2:7" s="46" customFormat="1" ht="22.5" customHeight="1">
      <c r="B27" s="117"/>
      <c r="C27" s="117"/>
      <c r="D27" s="132"/>
      <c r="E27" s="98">
        <v>162</v>
      </c>
      <c r="F27" s="107">
        <v>20904.95</v>
      </c>
      <c r="G27" s="99" t="s">
        <v>42</v>
      </c>
    </row>
    <row r="28" spans="2:7" ht="22.5" customHeight="1">
      <c r="B28" s="117"/>
      <c r="C28" s="117"/>
      <c r="D28" s="47" t="s">
        <v>44</v>
      </c>
      <c r="E28" s="96">
        <v>0</v>
      </c>
      <c r="F28" s="96">
        <v>0</v>
      </c>
      <c r="G28" s="100">
        <v>0</v>
      </c>
    </row>
    <row r="29" spans="2:7" ht="22.5" customHeight="1">
      <c r="B29" s="117"/>
      <c r="C29" s="117"/>
      <c r="D29" s="131" t="s">
        <v>45</v>
      </c>
      <c r="E29" s="101">
        <v>47</v>
      </c>
      <c r="F29" s="107">
        <v>53494.52</v>
      </c>
      <c r="G29" s="99" t="s">
        <v>46</v>
      </c>
    </row>
    <row r="30" spans="2:7" ht="22.5" customHeight="1" thickBot="1">
      <c r="B30" s="118"/>
      <c r="C30" s="118"/>
      <c r="D30" s="133"/>
      <c r="E30" s="102">
        <v>74</v>
      </c>
      <c r="F30" s="108">
        <v>146400</v>
      </c>
      <c r="G30" s="103" t="s">
        <v>42</v>
      </c>
    </row>
    <row r="31" spans="5:6" ht="22.5" customHeight="1">
      <c r="E31" s="104"/>
      <c r="F31" s="104"/>
    </row>
  </sheetData>
  <sheetProtection/>
  <mergeCells count="23">
    <mergeCell ref="D26:D27"/>
    <mergeCell ref="D29:D30"/>
    <mergeCell ref="C19:C24"/>
    <mergeCell ref="E5:F5"/>
    <mergeCell ref="G5:G6"/>
    <mergeCell ref="D11:D12"/>
    <mergeCell ref="D8:D9"/>
    <mergeCell ref="B13:B18"/>
    <mergeCell ref="C13:C18"/>
    <mergeCell ref="D14:D15"/>
    <mergeCell ref="D17:D18"/>
    <mergeCell ref="D20:D21"/>
    <mergeCell ref="D23:D24"/>
    <mergeCell ref="B25:B30"/>
    <mergeCell ref="C25:C30"/>
    <mergeCell ref="B7:B12"/>
    <mergeCell ref="C7:C12"/>
    <mergeCell ref="B2:G2"/>
    <mergeCell ref="B3:G3"/>
    <mergeCell ref="B5:B6"/>
    <mergeCell ref="C5:C6"/>
    <mergeCell ref="D5:D6"/>
    <mergeCell ref="B19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">
      <selection activeCell="D6" sqref="D6:D7"/>
    </sheetView>
  </sheetViews>
  <sheetFormatPr defaultColWidth="9.140625" defaultRowHeight="15"/>
  <cols>
    <col min="1" max="1" width="2.8515625" style="21" customWidth="1"/>
    <col min="2" max="2" width="5.57421875" style="21" customWidth="1"/>
    <col min="3" max="3" width="16.28125" style="21" customWidth="1"/>
    <col min="4" max="4" width="24.00390625" style="21" customWidth="1"/>
    <col min="5" max="5" width="19.140625" style="21" customWidth="1"/>
    <col min="6" max="6" width="17.00390625" style="21" customWidth="1"/>
    <col min="7" max="7" width="17.8515625" style="21" customWidth="1"/>
    <col min="8" max="8" width="24.421875" style="21" customWidth="1"/>
    <col min="9" max="9" width="20.57421875" style="21" customWidth="1"/>
    <col min="10" max="10" width="20.140625" style="21" customWidth="1"/>
    <col min="11" max="11" width="15.421875" style="21" customWidth="1"/>
    <col min="12" max="12" width="21.140625" style="21" customWidth="1"/>
    <col min="13" max="13" width="26.140625" style="35" customWidth="1"/>
    <col min="14" max="14" width="9.140625" style="21" customWidth="1"/>
    <col min="15" max="16384" width="9.140625" style="21" customWidth="1"/>
  </cols>
  <sheetData>
    <row r="1" spans="1:13" s="20" customFormat="1" ht="16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53</v>
      </c>
    </row>
    <row r="2" spans="1:13" s="20" customFormat="1" ht="16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0" customFormat="1" ht="21.75" customHeight="1">
      <c r="A3" s="18"/>
      <c r="B3" s="142" t="s">
        <v>97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20" customFormat="1" ht="16.5">
      <c r="A4" s="18"/>
      <c r="B4" s="110" t="s">
        <v>27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s="20" customFormat="1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4" ht="87.75" customHeight="1">
      <c r="B6" s="143" t="s">
        <v>1</v>
      </c>
      <c r="C6" s="143" t="s">
        <v>33</v>
      </c>
      <c r="D6" s="143" t="s">
        <v>54</v>
      </c>
      <c r="E6" s="143" t="s">
        <v>55</v>
      </c>
      <c r="F6" s="143" t="s">
        <v>56</v>
      </c>
      <c r="G6" s="143" t="s">
        <v>57</v>
      </c>
      <c r="H6" s="143" t="s">
        <v>28</v>
      </c>
      <c r="I6" s="143"/>
      <c r="J6" s="143" t="s">
        <v>58</v>
      </c>
      <c r="K6" s="143" t="s">
        <v>59</v>
      </c>
      <c r="L6" s="143" t="s">
        <v>60</v>
      </c>
      <c r="M6" s="49" t="s">
        <v>61</v>
      </c>
      <c r="N6" s="22"/>
    </row>
    <row r="7" spans="2:14" ht="26.25" customHeight="1">
      <c r="B7" s="143"/>
      <c r="C7" s="143"/>
      <c r="D7" s="143"/>
      <c r="E7" s="143"/>
      <c r="F7" s="143"/>
      <c r="G7" s="143"/>
      <c r="H7" s="23" t="s">
        <v>29</v>
      </c>
      <c r="I7" s="23" t="s">
        <v>30</v>
      </c>
      <c r="J7" s="143"/>
      <c r="K7" s="143"/>
      <c r="L7" s="143"/>
      <c r="M7" s="23" t="s">
        <v>62</v>
      </c>
      <c r="N7" s="22"/>
    </row>
    <row r="8" spans="2:14" s="24" customFormat="1" ht="15.75">
      <c r="B8" s="25"/>
      <c r="C8" s="26"/>
      <c r="D8" s="26"/>
      <c r="E8" s="26"/>
      <c r="F8" s="26"/>
      <c r="G8" s="26"/>
      <c r="H8" s="25"/>
      <c r="I8" s="27"/>
      <c r="J8" s="27"/>
      <c r="K8" s="28"/>
      <c r="L8" s="29"/>
      <c r="M8" s="29"/>
      <c r="N8" s="30"/>
    </row>
    <row r="9" spans="2:14" s="24" customFormat="1" ht="15.75">
      <c r="B9" s="25"/>
      <c r="C9" s="26"/>
      <c r="D9" s="26"/>
      <c r="E9" s="26"/>
      <c r="F9" s="26"/>
      <c r="G9" s="26"/>
      <c r="H9" s="25"/>
      <c r="I9" s="27"/>
      <c r="J9" s="27"/>
      <c r="K9" s="28"/>
      <c r="L9" s="29"/>
      <c r="M9" s="29"/>
      <c r="N9" s="30"/>
    </row>
    <row r="10" spans="2:14" s="24" customFormat="1" ht="15.75" hidden="1">
      <c r="B10" s="25">
        <v>3</v>
      </c>
      <c r="C10" s="26"/>
      <c r="D10" s="26"/>
      <c r="E10" s="26"/>
      <c r="F10" s="26"/>
      <c r="G10" s="26"/>
      <c r="H10" s="25"/>
      <c r="I10" s="27"/>
      <c r="J10" s="27"/>
      <c r="K10" s="28"/>
      <c r="L10" s="29"/>
      <c r="M10" s="29">
        <f aca="true" t="shared" si="0" ref="M10:M16">+L10*K10/1000</f>
        <v>0</v>
      </c>
      <c r="N10" s="30"/>
    </row>
    <row r="11" spans="2:14" ht="15.75" hidden="1">
      <c r="B11" s="25">
        <v>4</v>
      </c>
      <c r="C11" s="26"/>
      <c r="D11" s="26"/>
      <c r="E11" s="26"/>
      <c r="F11" s="26"/>
      <c r="G11" s="26"/>
      <c r="H11" s="25"/>
      <c r="I11" s="27"/>
      <c r="J11" s="27"/>
      <c r="K11" s="28"/>
      <c r="L11" s="29"/>
      <c r="M11" s="29">
        <f t="shared" si="0"/>
        <v>0</v>
      </c>
      <c r="N11" s="22"/>
    </row>
    <row r="12" spans="2:14" ht="15.75" hidden="1">
      <c r="B12" s="25">
        <v>5</v>
      </c>
      <c r="C12" s="26"/>
      <c r="D12" s="26"/>
      <c r="E12" s="26"/>
      <c r="F12" s="26"/>
      <c r="G12" s="26"/>
      <c r="H12" s="25"/>
      <c r="I12" s="27"/>
      <c r="J12" s="27"/>
      <c r="K12" s="28"/>
      <c r="L12" s="29"/>
      <c r="M12" s="29">
        <f t="shared" si="0"/>
        <v>0</v>
      </c>
      <c r="N12" s="22"/>
    </row>
    <row r="13" spans="2:14" ht="15.75" hidden="1">
      <c r="B13" s="25">
        <v>6</v>
      </c>
      <c r="C13" s="26"/>
      <c r="D13" s="26"/>
      <c r="E13" s="26"/>
      <c r="F13" s="26"/>
      <c r="G13" s="26"/>
      <c r="H13" s="25"/>
      <c r="I13" s="27"/>
      <c r="J13" s="27"/>
      <c r="K13" s="28"/>
      <c r="L13" s="29"/>
      <c r="M13" s="29">
        <f t="shared" si="0"/>
        <v>0</v>
      </c>
      <c r="N13" s="22"/>
    </row>
    <row r="14" spans="2:14" ht="15.75" hidden="1">
      <c r="B14" s="25">
        <v>7</v>
      </c>
      <c r="C14" s="26"/>
      <c r="D14" s="26"/>
      <c r="E14" s="26"/>
      <c r="F14" s="26"/>
      <c r="G14" s="26"/>
      <c r="H14" s="25"/>
      <c r="I14" s="27"/>
      <c r="J14" s="27"/>
      <c r="K14" s="28"/>
      <c r="L14" s="29"/>
      <c r="M14" s="29">
        <f t="shared" si="0"/>
        <v>0</v>
      </c>
      <c r="N14" s="22"/>
    </row>
    <row r="15" spans="2:14" ht="15.75" hidden="1">
      <c r="B15" s="25">
        <v>8</v>
      </c>
      <c r="C15" s="26"/>
      <c r="D15" s="26"/>
      <c r="E15" s="26"/>
      <c r="F15" s="26"/>
      <c r="G15" s="26"/>
      <c r="H15" s="25"/>
      <c r="I15" s="27"/>
      <c r="J15" s="27"/>
      <c r="K15" s="28"/>
      <c r="L15" s="29"/>
      <c r="M15" s="29">
        <f t="shared" si="0"/>
        <v>0</v>
      </c>
      <c r="N15" s="22"/>
    </row>
    <row r="16" spans="2:14" ht="15.75" hidden="1">
      <c r="B16" s="25">
        <v>9</v>
      </c>
      <c r="C16" s="26"/>
      <c r="D16" s="26"/>
      <c r="E16" s="26"/>
      <c r="F16" s="26"/>
      <c r="G16" s="26"/>
      <c r="H16" s="25"/>
      <c r="I16" s="27"/>
      <c r="J16" s="27"/>
      <c r="K16" s="28"/>
      <c r="L16" s="29"/>
      <c r="M16" s="29">
        <f t="shared" si="0"/>
        <v>0</v>
      </c>
      <c r="N16" s="22"/>
    </row>
    <row r="17" spans="2:13" s="31" customFormat="1" ht="22.5" customHeight="1">
      <c r="B17" s="138" t="s">
        <v>63</v>
      </c>
      <c r="C17" s="139"/>
      <c r="D17" s="139"/>
      <c r="E17" s="139"/>
      <c r="F17" s="139"/>
      <c r="G17" s="139"/>
      <c r="H17" s="139"/>
      <c r="I17" s="139"/>
      <c r="J17" s="140"/>
      <c r="K17" s="32">
        <f>SUM(K8:K16)</f>
        <v>0</v>
      </c>
      <c r="L17" s="33">
        <f>SUM(L8:L16)</f>
        <v>0</v>
      </c>
      <c r="M17" s="33">
        <f>SUM(M8:M16)</f>
        <v>0</v>
      </c>
    </row>
    <row r="18" ht="15">
      <c r="L18" s="34"/>
    </row>
    <row r="19" spans="2:13" ht="29.25" customHeight="1">
      <c r="B19" s="141" t="s">
        <v>64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</row>
    <row r="20" ht="15">
      <c r="L20" s="36"/>
    </row>
    <row r="21" spans="12:13" ht="15">
      <c r="L21" s="36"/>
      <c r="M21" s="37"/>
    </row>
    <row r="22" ht="15">
      <c r="L22" s="34"/>
    </row>
    <row r="23" ht="15">
      <c r="L23" s="34"/>
    </row>
    <row r="25" ht="15">
      <c r="L25" s="34"/>
    </row>
    <row r="26" ht="15">
      <c r="L26" s="34"/>
    </row>
  </sheetData>
  <sheetProtection/>
  <mergeCells count="14">
    <mergeCell ref="H6:I6"/>
    <mergeCell ref="J6:J7"/>
    <mergeCell ref="K6:K7"/>
    <mergeCell ref="L6:L7"/>
    <mergeCell ref="B17:J17"/>
    <mergeCell ref="B19:M19"/>
    <mergeCell ref="B3:M3"/>
    <mergeCell ref="B4:M4"/>
    <mergeCell ref="B6:B7"/>
    <mergeCell ref="C6:C7"/>
    <mergeCell ref="D6:D7"/>
    <mergeCell ref="E6:E7"/>
    <mergeCell ref="F6:F7"/>
    <mergeCell ref="G6:G7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workbookViewId="0" topLeftCell="A1">
      <pane ySplit="7" topLeftCell="A30" activePane="bottomLeft" state="frozen"/>
      <selection pane="topLeft" activeCell="I47" sqref="I47"/>
      <selection pane="bottomLeft" activeCell="H32" sqref="H32"/>
    </sheetView>
  </sheetViews>
  <sheetFormatPr defaultColWidth="9.140625" defaultRowHeight="15"/>
  <cols>
    <col min="1" max="1" width="2.28125" style="21" customWidth="1"/>
    <col min="2" max="2" width="5.421875" style="24" customWidth="1"/>
    <col min="3" max="3" width="11.28125" style="21" customWidth="1"/>
    <col min="4" max="4" width="29.57421875" style="21" customWidth="1"/>
    <col min="5" max="5" width="21.140625" style="35" customWidth="1"/>
    <col min="6" max="6" width="22.00390625" style="35" customWidth="1"/>
    <col min="7" max="7" width="17.140625" style="21" customWidth="1"/>
    <col min="8" max="8" width="26.00390625" style="21" customWidth="1"/>
    <col min="9" max="9" width="17.8515625" style="21" customWidth="1"/>
    <col min="10" max="10" width="17.7109375" style="21" customWidth="1"/>
    <col min="11" max="11" width="15.7109375" style="21" customWidth="1"/>
    <col min="12" max="12" width="18.7109375" style="21" customWidth="1"/>
    <col min="13" max="13" width="21.00390625" style="35" customWidth="1"/>
    <col min="14" max="14" width="9.140625" style="21" customWidth="1"/>
    <col min="15" max="15" width="11.00390625" style="21" bestFit="1" customWidth="1"/>
    <col min="16" max="16384" width="9.140625" style="21" customWidth="1"/>
  </cols>
  <sheetData>
    <row r="1" spans="1:13" s="20" customFormat="1" ht="16.5">
      <c r="A1" s="18"/>
      <c r="B1" s="18"/>
      <c r="C1" s="18"/>
      <c r="D1" s="18"/>
      <c r="E1" s="38"/>
      <c r="F1" s="38"/>
      <c r="G1" s="18"/>
      <c r="H1" s="18"/>
      <c r="I1" s="18"/>
      <c r="J1" s="18"/>
      <c r="K1" s="18"/>
      <c r="L1" s="18"/>
      <c r="M1" s="19" t="s">
        <v>65</v>
      </c>
    </row>
    <row r="2" spans="1:13" s="20" customFormat="1" ht="16.5">
      <c r="A2" s="18"/>
      <c r="B2" s="18"/>
      <c r="C2" s="18"/>
      <c r="D2" s="18"/>
      <c r="E2" s="38"/>
      <c r="F2" s="38"/>
      <c r="G2" s="18"/>
      <c r="H2" s="18"/>
      <c r="I2" s="18"/>
      <c r="J2" s="18"/>
      <c r="K2" s="18"/>
      <c r="L2" s="18"/>
      <c r="M2" s="18"/>
    </row>
    <row r="3" spans="1:13" s="20" customFormat="1" ht="34.5" customHeight="1">
      <c r="A3" s="18"/>
      <c r="B3" s="122" t="s">
        <v>98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20" customFormat="1" ht="16.5">
      <c r="A4" s="18"/>
      <c r="B4" s="110" t="s">
        <v>27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s="20" customFormat="1" ht="16.5">
      <c r="A5" s="18"/>
      <c r="B5" s="18"/>
      <c r="C5" s="18"/>
      <c r="D5" s="18"/>
      <c r="E5" s="38"/>
      <c r="F5" s="38"/>
      <c r="G5" s="18"/>
      <c r="H5" s="18"/>
      <c r="I5" s="18"/>
      <c r="J5" s="18"/>
      <c r="K5" s="18"/>
      <c r="L5" s="18"/>
      <c r="M5" s="18"/>
    </row>
    <row r="6" spans="2:13" ht="87" customHeight="1">
      <c r="B6" s="143" t="s">
        <v>1</v>
      </c>
      <c r="C6" s="143" t="s">
        <v>33</v>
      </c>
      <c r="D6" s="143" t="s">
        <v>54</v>
      </c>
      <c r="E6" s="143" t="s">
        <v>55</v>
      </c>
      <c r="F6" s="143" t="s">
        <v>56</v>
      </c>
      <c r="G6" s="143" t="s">
        <v>57</v>
      </c>
      <c r="H6" s="143" t="s">
        <v>28</v>
      </c>
      <c r="I6" s="143"/>
      <c r="J6" s="143" t="s">
        <v>58</v>
      </c>
      <c r="K6" s="143" t="s">
        <v>59</v>
      </c>
      <c r="L6" s="143" t="s">
        <v>60</v>
      </c>
      <c r="M6" s="86" t="s">
        <v>61</v>
      </c>
    </row>
    <row r="7" spans="2:13" ht="25.5" customHeight="1">
      <c r="B7" s="143"/>
      <c r="C7" s="143"/>
      <c r="D7" s="143"/>
      <c r="E7" s="143"/>
      <c r="F7" s="143"/>
      <c r="G7" s="143"/>
      <c r="H7" s="23" t="s">
        <v>29</v>
      </c>
      <c r="I7" s="23" t="s">
        <v>30</v>
      </c>
      <c r="J7" s="143"/>
      <c r="K7" s="143"/>
      <c r="L7" s="143"/>
      <c r="M7" s="23" t="s">
        <v>62</v>
      </c>
    </row>
    <row r="8" spans="2:13" ht="45">
      <c r="B8" s="26">
        <v>1</v>
      </c>
      <c r="C8" s="26" t="s">
        <v>52</v>
      </c>
      <c r="D8" s="42" t="s">
        <v>117</v>
      </c>
      <c r="E8" s="26" t="s">
        <v>46</v>
      </c>
      <c r="F8" s="26" t="s">
        <v>100</v>
      </c>
      <c r="G8" s="26" t="s">
        <v>116</v>
      </c>
      <c r="H8" s="25" t="s">
        <v>115</v>
      </c>
      <c r="I8" s="42">
        <v>309642531</v>
      </c>
      <c r="J8" s="42" t="s">
        <v>101</v>
      </c>
      <c r="K8" s="84">
        <v>2</v>
      </c>
      <c r="L8" s="29">
        <v>65000</v>
      </c>
      <c r="M8" s="85">
        <f aca="true" t="shared" si="0" ref="M8:M14">+L8*K8/1000</f>
        <v>130</v>
      </c>
    </row>
    <row r="9" spans="2:13" ht="45">
      <c r="B9" s="26">
        <v>2</v>
      </c>
      <c r="C9" s="26" t="s">
        <v>52</v>
      </c>
      <c r="D9" s="26" t="s">
        <v>120</v>
      </c>
      <c r="E9" s="26" t="s">
        <v>46</v>
      </c>
      <c r="F9" s="26" t="s">
        <v>100</v>
      </c>
      <c r="G9" s="26" t="s">
        <v>119</v>
      </c>
      <c r="H9" s="25" t="s">
        <v>118</v>
      </c>
      <c r="I9" s="42">
        <v>207079302</v>
      </c>
      <c r="J9" s="42" t="s">
        <v>101</v>
      </c>
      <c r="K9" s="48">
        <v>200</v>
      </c>
      <c r="L9" s="29">
        <v>740</v>
      </c>
      <c r="M9" s="29">
        <f t="shared" si="0"/>
        <v>148</v>
      </c>
    </row>
    <row r="10" spans="2:13" ht="21.75" customHeight="1">
      <c r="B10" s="144">
        <v>3</v>
      </c>
      <c r="C10" s="144" t="s">
        <v>52</v>
      </c>
      <c r="D10" s="144" t="s">
        <v>121</v>
      </c>
      <c r="E10" s="144" t="s">
        <v>46</v>
      </c>
      <c r="F10" s="144" t="s">
        <v>122</v>
      </c>
      <c r="G10" s="144" t="s">
        <v>124</v>
      </c>
      <c r="H10" s="148" t="s">
        <v>123</v>
      </c>
      <c r="I10" s="151">
        <v>203366731</v>
      </c>
      <c r="J10" s="42" t="s">
        <v>103</v>
      </c>
      <c r="K10" s="48">
        <v>12</v>
      </c>
      <c r="L10" s="29">
        <v>104838</v>
      </c>
      <c r="M10" s="29">
        <f t="shared" si="0"/>
        <v>1258.056</v>
      </c>
    </row>
    <row r="11" spans="2:13" ht="21.75" customHeight="1">
      <c r="B11" s="150"/>
      <c r="C11" s="150"/>
      <c r="D11" s="150"/>
      <c r="E11" s="150"/>
      <c r="F11" s="150"/>
      <c r="G11" s="150"/>
      <c r="H11" s="154"/>
      <c r="I11" s="152"/>
      <c r="J11" s="42" t="s">
        <v>103</v>
      </c>
      <c r="K11" s="48">
        <v>9</v>
      </c>
      <c r="L11" s="29">
        <v>105000</v>
      </c>
      <c r="M11" s="29">
        <f t="shared" si="0"/>
        <v>945</v>
      </c>
    </row>
    <row r="12" spans="2:13" ht="21.75" customHeight="1">
      <c r="B12" s="145"/>
      <c r="C12" s="145"/>
      <c r="D12" s="145"/>
      <c r="E12" s="145"/>
      <c r="F12" s="145"/>
      <c r="G12" s="145"/>
      <c r="H12" s="149"/>
      <c r="I12" s="153"/>
      <c r="J12" s="42" t="s">
        <v>103</v>
      </c>
      <c r="K12" s="48">
        <v>1</v>
      </c>
      <c r="L12" s="29">
        <v>60000</v>
      </c>
      <c r="M12" s="29">
        <f t="shared" si="0"/>
        <v>60</v>
      </c>
    </row>
    <row r="13" spans="2:13" ht="126">
      <c r="B13" s="83">
        <v>4</v>
      </c>
      <c r="C13" s="26" t="s">
        <v>52</v>
      </c>
      <c r="D13" s="26" t="s">
        <v>128</v>
      </c>
      <c r="E13" s="26" t="s">
        <v>46</v>
      </c>
      <c r="F13" s="26" t="s">
        <v>125</v>
      </c>
      <c r="G13" s="26" t="s">
        <v>127</v>
      </c>
      <c r="H13" s="25" t="s">
        <v>126</v>
      </c>
      <c r="I13" s="42">
        <v>204118319</v>
      </c>
      <c r="J13" s="42" t="s">
        <v>103</v>
      </c>
      <c r="K13" s="48">
        <v>12</v>
      </c>
      <c r="L13" s="29">
        <v>1777000</v>
      </c>
      <c r="M13" s="29">
        <f t="shared" si="0"/>
        <v>21324</v>
      </c>
    </row>
    <row r="14" spans="2:13" ht="63">
      <c r="B14" s="83">
        <v>5</v>
      </c>
      <c r="C14" s="26" t="s">
        <v>52</v>
      </c>
      <c r="D14" s="26" t="s">
        <v>131</v>
      </c>
      <c r="E14" s="26" t="s">
        <v>46</v>
      </c>
      <c r="F14" s="26" t="s">
        <v>109</v>
      </c>
      <c r="G14" s="26" t="s">
        <v>130</v>
      </c>
      <c r="H14" s="25" t="s">
        <v>129</v>
      </c>
      <c r="I14" s="42">
        <v>202234169</v>
      </c>
      <c r="J14" s="42" t="s">
        <v>103</v>
      </c>
      <c r="K14" s="48">
        <v>1</v>
      </c>
      <c r="L14" s="29">
        <v>900000</v>
      </c>
      <c r="M14" s="29">
        <f t="shared" si="0"/>
        <v>900</v>
      </c>
    </row>
    <row r="15" spans="2:13" ht="60">
      <c r="B15" s="94">
        <v>6</v>
      </c>
      <c r="C15" s="26" t="s">
        <v>52</v>
      </c>
      <c r="D15" s="26" t="s">
        <v>133</v>
      </c>
      <c r="E15" s="26" t="s">
        <v>46</v>
      </c>
      <c r="F15" s="26" t="s">
        <v>109</v>
      </c>
      <c r="G15" s="26" t="s">
        <v>132</v>
      </c>
      <c r="H15" s="25" t="s">
        <v>102</v>
      </c>
      <c r="I15" s="42">
        <v>31211850210015</v>
      </c>
      <c r="J15" s="29" t="s">
        <v>103</v>
      </c>
      <c r="K15" s="48">
        <v>1</v>
      </c>
      <c r="L15" s="29">
        <v>6081000</v>
      </c>
      <c r="M15" s="29">
        <f aca="true" t="shared" si="1" ref="M15:M34">+L15*K15/1000</f>
        <v>6081</v>
      </c>
    </row>
    <row r="16" spans="2:13" ht="15">
      <c r="B16" s="144">
        <v>7</v>
      </c>
      <c r="C16" s="144" t="s">
        <v>52</v>
      </c>
      <c r="D16" s="144" t="s">
        <v>134</v>
      </c>
      <c r="E16" s="144" t="s">
        <v>46</v>
      </c>
      <c r="F16" s="144" t="s">
        <v>135</v>
      </c>
      <c r="G16" s="144" t="s">
        <v>137</v>
      </c>
      <c r="H16" s="148" t="s">
        <v>136</v>
      </c>
      <c r="I16" s="151">
        <v>201440547</v>
      </c>
      <c r="J16" s="29" t="s">
        <v>103</v>
      </c>
      <c r="K16" s="48">
        <v>1</v>
      </c>
      <c r="L16" s="29">
        <v>540537</v>
      </c>
      <c r="M16" s="29">
        <f t="shared" si="1"/>
        <v>540.537</v>
      </c>
    </row>
    <row r="17" spans="2:13" ht="15">
      <c r="B17" s="150"/>
      <c r="C17" s="150"/>
      <c r="D17" s="150"/>
      <c r="E17" s="150"/>
      <c r="F17" s="150"/>
      <c r="G17" s="150"/>
      <c r="H17" s="154"/>
      <c r="I17" s="152"/>
      <c r="J17" s="29" t="s">
        <v>103</v>
      </c>
      <c r="K17" s="48">
        <v>1</v>
      </c>
      <c r="L17" s="29">
        <v>370995</v>
      </c>
      <c r="M17" s="29">
        <f t="shared" si="1"/>
        <v>370.995</v>
      </c>
    </row>
    <row r="18" spans="2:13" ht="15">
      <c r="B18" s="150"/>
      <c r="C18" s="150"/>
      <c r="D18" s="150"/>
      <c r="E18" s="150"/>
      <c r="F18" s="150"/>
      <c r="G18" s="150"/>
      <c r="H18" s="154"/>
      <c r="I18" s="152"/>
      <c r="J18" s="29" t="s">
        <v>103</v>
      </c>
      <c r="K18" s="48">
        <v>1</v>
      </c>
      <c r="L18" s="29">
        <v>250527</v>
      </c>
      <c r="M18" s="29">
        <f t="shared" si="1"/>
        <v>250.527</v>
      </c>
    </row>
    <row r="19" spans="2:13" ht="15">
      <c r="B19" s="150"/>
      <c r="C19" s="150"/>
      <c r="D19" s="150"/>
      <c r="E19" s="150"/>
      <c r="F19" s="150"/>
      <c r="G19" s="150"/>
      <c r="H19" s="154"/>
      <c r="I19" s="152"/>
      <c r="J19" s="29" t="s">
        <v>103</v>
      </c>
      <c r="K19" s="48">
        <v>1</v>
      </c>
      <c r="L19" s="29">
        <v>367131</v>
      </c>
      <c r="M19" s="29">
        <f t="shared" si="1"/>
        <v>367.131</v>
      </c>
    </row>
    <row r="20" spans="2:13" ht="15">
      <c r="B20" s="150"/>
      <c r="C20" s="150"/>
      <c r="D20" s="150"/>
      <c r="E20" s="150"/>
      <c r="F20" s="150"/>
      <c r="G20" s="150"/>
      <c r="H20" s="154"/>
      <c r="I20" s="152"/>
      <c r="J20" s="29" t="s">
        <v>103</v>
      </c>
      <c r="K20" s="48">
        <v>1</v>
      </c>
      <c r="L20" s="29">
        <v>374511</v>
      </c>
      <c r="M20" s="29">
        <f t="shared" si="1"/>
        <v>374.511</v>
      </c>
    </row>
    <row r="21" spans="2:13" ht="15">
      <c r="B21" s="150"/>
      <c r="C21" s="150"/>
      <c r="D21" s="150"/>
      <c r="E21" s="150"/>
      <c r="F21" s="150"/>
      <c r="G21" s="150"/>
      <c r="H21" s="154"/>
      <c r="I21" s="152"/>
      <c r="J21" s="29" t="s">
        <v>103</v>
      </c>
      <c r="K21" s="48">
        <v>1</v>
      </c>
      <c r="L21" s="29">
        <v>707616</v>
      </c>
      <c r="M21" s="29">
        <f t="shared" si="1"/>
        <v>707.616</v>
      </c>
    </row>
    <row r="22" spans="2:13" ht="15">
      <c r="B22" s="150"/>
      <c r="C22" s="150"/>
      <c r="D22" s="150"/>
      <c r="E22" s="150"/>
      <c r="F22" s="150"/>
      <c r="G22" s="150"/>
      <c r="H22" s="154"/>
      <c r="I22" s="152"/>
      <c r="J22" s="29" t="s">
        <v>103</v>
      </c>
      <c r="K22" s="48">
        <v>1</v>
      </c>
      <c r="L22" s="29">
        <v>648251</v>
      </c>
      <c r="M22" s="29">
        <f t="shared" si="1"/>
        <v>648.251</v>
      </c>
    </row>
    <row r="23" spans="2:13" ht="15">
      <c r="B23" s="145"/>
      <c r="C23" s="145"/>
      <c r="D23" s="145"/>
      <c r="E23" s="145"/>
      <c r="F23" s="145"/>
      <c r="G23" s="145"/>
      <c r="H23" s="149"/>
      <c r="I23" s="153"/>
      <c r="J23" s="29" t="s">
        <v>103</v>
      </c>
      <c r="K23" s="48">
        <v>1</v>
      </c>
      <c r="L23" s="29">
        <v>940432</v>
      </c>
      <c r="M23" s="29">
        <f t="shared" si="1"/>
        <v>940.432</v>
      </c>
    </row>
    <row r="24" spans="2:13" ht="45">
      <c r="B24" s="87">
        <v>8</v>
      </c>
      <c r="C24" s="26" t="s">
        <v>52</v>
      </c>
      <c r="D24" s="26" t="s">
        <v>138</v>
      </c>
      <c r="E24" s="26" t="s">
        <v>46</v>
      </c>
      <c r="F24" s="26" t="s">
        <v>99</v>
      </c>
      <c r="G24" s="26" t="s">
        <v>139</v>
      </c>
      <c r="H24" s="25" t="s">
        <v>110</v>
      </c>
      <c r="I24" s="27">
        <v>306579176</v>
      </c>
      <c r="J24" s="27" t="s">
        <v>101</v>
      </c>
      <c r="K24" s="28">
        <v>1</v>
      </c>
      <c r="L24" s="29">
        <v>16840000</v>
      </c>
      <c r="M24" s="29">
        <f t="shared" si="1"/>
        <v>16840</v>
      </c>
    </row>
    <row r="25" spans="2:13" ht="45">
      <c r="B25" s="87">
        <v>9</v>
      </c>
      <c r="C25" s="26" t="s">
        <v>52</v>
      </c>
      <c r="D25" s="26" t="s">
        <v>142</v>
      </c>
      <c r="E25" s="26" t="s">
        <v>46</v>
      </c>
      <c r="F25" s="26" t="s">
        <v>99</v>
      </c>
      <c r="G25" s="26" t="s">
        <v>141</v>
      </c>
      <c r="H25" s="25" t="s">
        <v>140</v>
      </c>
      <c r="I25" s="42">
        <v>307048170</v>
      </c>
      <c r="J25" s="29" t="s">
        <v>101</v>
      </c>
      <c r="K25" s="48">
        <v>100</v>
      </c>
      <c r="L25" s="29">
        <v>43890</v>
      </c>
      <c r="M25" s="29">
        <f t="shared" si="1"/>
        <v>4389</v>
      </c>
    </row>
    <row r="26" spans="2:13" ht="45">
      <c r="B26" s="94">
        <v>10</v>
      </c>
      <c r="C26" s="26" t="s">
        <v>52</v>
      </c>
      <c r="D26" s="26" t="s">
        <v>143</v>
      </c>
      <c r="E26" s="26" t="s">
        <v>46</v>
      </c>
      <c r="F26" s="26" t="s">
        <v>99</v>
      </c>
      <c r="G26" s="26" t="s">
        <v>145</v>
      </c>
      <c r="H26" s="25" t="s">
        <v>144</v>
      </c>
      <c r="I26" s="42">
        <v>304941360</v>
      </c>
      <c r="J26" s="29" t="s">
        <v>101</v>
      </c>
      <c r="K26" s="48">
        <v>100</v>
      </c>
      <c r="L26" s="29">
        <v>22222</v>
      </c>
      <c r="M26" s="29">
        <f t="shared" si="1"/>
        <v>2222.2</v>
      </c>
    </row>
    <row r="27" spans="2:13" ht="45">
      <c r="B27" s="94">
        <v>11</v>
      </c>
      <c r="C27" s="26" t="s">
        <v>52</v>
      </c>
      <c r="D27" s="26" t="s">
        <v>147</v>
      </c>
      <c r="E27" s="26" t="s">
        <v>46</v>
      </c>
      <c r="F27" s="26" t="s">
        <v>99</v>
      </c>
      <c r="G27" s="26" t="s">
        <v>148</v>
      </c>
      <c r="H27" s="25" t="s">
        <v>146</v>
      </c>
      <c r="I27" s="42">
        <v>201453166</v>
      </c>
      <c r="J27" s="29" t="s">
        <v>101</v>
      </c>
      <c r="K27" s="48">
        <v>3</v>
      </c>
      <c r="L27" s="29">
        <v>90000</v>
      </c>
      <c r="M27" s="29">
        <f t="shared" si="1"/>
        <v>270</v>
      </c>
    </row>
    <row r="28" spans="2:13" ht="30.75" customHeight="1">
      <c r="B28" s="144">
        <v>12</v>
      </c>
      <c r="C28" s="144" t="s">
        <v>52</v>
      </c>
      <c r="D28" s="144" t="s">
        <v>152</v>
      </c>
      <c r="E28" s="144" t="s">
        <v>46</v>
      </c>
      <c r="F28" s="144" t="s">
        <v>149</v>
      </c>
      <c r="G28" s="144" t="s">
        <v>151</v>
      </c>
      <c r="H28" s="148" t="s">
        <v>150</v>
      </c>
      <c r="I28" s="146">
        <v>300970850</v>
      </c>
      <c r="J28" s="42" t="s">
        <v>101</v>
      </c>
      <c r="K28" s="28">
        <v>1</v>
      </c>
      <c r="L28" s="29">
        <v>887208</v>
      </c>
      <c r="M28" s="29">
        <f t="shared" si="1"/>
        <v>887.208</v>
      </c>
    </row>
    <row r="29" spans="2:13" ht="30.75" customHeight="1">
      <c r="B29" s="145"/>
      <c r="C29" s="145"/>
      <c r="D29" s="145"/>
      <c r="E29" s="145"/>
      <c r="F29" s="145"/>
      <c r="G29" s="145"/>
      <c r="H29" s="149"/>
      <c r="I29" s="147"/>
      <c r="J29" s="42" t="s">
        <v>101</v>
      </c>
      <c r="K29" s="48">
        <v>1</v>
      </c>
      <c r="L29" s="29">
        <v>999252</v>
      </c>
      <c r="M29" s="29">
        <f t="shared" si="1"/>
        <v>999.252</v>
      </c>
    </row>
    <row r="30" spans="2:13" ht="45">
      <c r="B30" s="83">
        <v>13</v>
      </c>
      <c r="C30" s="90" t="s">
        <v>52</v>
      </c>
      <c r="D30" s="90" t="s">
        <v>155</v>
      </c>
      <c r="E30" s="90" t="s">
        <v>46</v>
      </c>
      <c r="F30" s="90" t="s">
        <v>99</v>
      </c>
      <c r="G30" s="90" t="s">
        <v>154</v>
      </c>
      <c r="H30" s="92" t="s">
        <v>153</v>
      </c>
      <c r="I30" s="91">
        <v>203078765</v>
      </c>
      <c r="J30" s="29" t="s">
        <v>101</v>
      </c>
      <c r="K30" s="48">
        <v>100</v>
      </c>
      <c r="L30" s="29">
        <v>22000</v>
      </c>
      <c r="M30" s="29">
        <f t="shared" si="1"/>
        <v>2200</v>
      </c>
    </row>
    <row r="31" spans="2:13" ht="60">
      <c r="B31" s="83">
        <v>14</v>
      </c>
      <c r="C31" s="26" t="s">
        <v>52</v>
      </c>
      <c r="D31" s="26" t="s">
        <v>131</v>
      </c>
      <c r="E31" s="26" t="s">
        <v>42</v>
      </c>
      <c r="F31" s="93" t="s">
        <v>158</v>
      </c>
      <c r="G31" s="26" t="s">
        <v>157</v>
      </c>
      <c r="H31" s="25" t="s">
        <v>156</v>
      </c>
      <c r="I31" s="42">
        <v>307576171</v>
      </c>
      <c r="J31" s="42" t="s">
        <v>103</v>
      </c>
      <c r="K31" s="48">
        <v>73</v>
      </c>
      <c r="L31" s="29">
        <v>2000000</v>
      </c>
      <c r="M31" s="29">
        <f t="shared" si="1"/>
        <v>146000</v>
      </c>
    </row>
    <row r="32" spans="2:13" ht="45">
      <c r="B32" s="94">
        <v>15</v>
      </c>
      <c r="C32" s="26" t="s">
        <v>52</v>
      </c>
      <c r="D32" s="26" t="s">
        <v>161</v>
      </c>
      <c r="E32" s="26" t="s">
        <v>42</v>
      </c>
      <c r="F32" s="93" t="s">
        <v>99</v>
      </c>
      <c r="G32" s="26" t="s">
        <v>160</v>
      </c>
      <c r="H32" s="25" t="s">
        <v>159</v>
      </c>
      <c r="I32" s="42">
        <v>307050431</v>
      </c>
      <c r="J32" s="42" t="s">
        <v>101</v>
      </c>
      <c r="K32" s="48">
        <v>3</v>
      </c>
      <c r="L32" s="29">
        <v>535000</v>
      </c>
      <c r="M32" s="29">
        <f t="shared" si="1"/>
        <v>1605</v>
      </c>
    </row>
    <row r="33" spans="2:13" ht="45">
      <c r="B33" s="94">
        <v>16</v>
      </c>
      <c r="C33" s="26" t="s">
        <v>52</v>
      </c>
      <c r="D33" s="26" t="s">
        <v>108</v>
      </c>
      <c r="E33" s="26" t="s">
        <v>42</v>
      </c>
      <c r="F33" s="93" t="s">
        <v>99</v>
      </c>
      <c r="G33" s="26" t="s">
        <v>163</v>
      </c>
      <c r="H33" s="25" t="s">
        <v>162</v>
      </c>
      <c r="I33" s="42">
        <v>309717871</v>
      </c>
      <c r="J33" s="42" t="s">
        <v>101</v>
      </c>
      <c r="K33" s="48">
        <v>2</v>
      </c>
      <c r="L33" s="29">
        <v>3000000</v>
      </c>
      <c r="M33" s="29">
        <f t="shared" si="1"/>
        <v>6000</v>
      </c>
    </row>
    <row r="34" spans="2:13" ht="47.25">
      <c r="B34" s="94">
        <v>17</v>
      </c>
      <c r="C34" s="26" t="s">
        <v>52</v>
      </c>
      <c r="D34" s="26" t="s">
        <v>164</v>
      </c>
      <c r="E34" s="26" t="s">
        <v>42</v>
      </c>
      <c r="F34" s="93" t="s">
        <v>99</v>
      </c>
      <c r="G34" s="26" t="s">
        <v>165</v>
      </c>
      <c r="H34" s="25" t="s">
        <v>107</v>
      </c>
      <c r="I34" s="42">
        <v>40905654340037</v>
      </c>
      <c r="J34" s="42" t="s">
        <v>101</v>
      </c>
      <c r="K34" s="48">
        <v>1</v>
      </c>
      <c r="L34" s="29">
        <v>4200000.01</v>
      </c>
      <c r="M34" s="29">
        <f t="shared" si="1"/>
        <v>4200.00001</v>
      </c>
    </row>
    <row r="35" spans="2:13" ht="47.25">
      <c r="B35" s="94">
        <v>18</v>
      </c>
      <c r="C35" s="26" t="s">
        <v>52</v>
      </c>
      <c r="D35" s="26" t="s">
        <v>168</v>
      </c>
      <c r="E35" s="26" t="s">
        <v>42</v>
      </c>
      <c r="F35" s="82" t="s">
        <v>99</v>
      </c>
      <c r="G35" s="26" t="s">
        <v>167</v>
      </c>
      <c r="H35" s="25" t="s">
        <v>166</v>
      </c>
      <c r="I35" s="42">
        <v>32406750170056</v>
      </c>
      <c r="J35" s="42" t="s">
        <v>101</v>
      </c>
      <c r="K35" s="48">
        <v>6</v>
      </c>
      <c r="L35" s="29">
        <v>650000</v>
      </c>
      <c r="M35" s="29">
        <f>+L35*K35/1000</f>
        <v>3900</v>
      </c>
    </row>
    <row r="36" spans="2:13" ht="45">
      <c r="B36" s="94">
        <v>19</v>
      </c>
      <c r="C36" s="26" t="s">
        <v>52</v>
      </c>
      <c r="D36" s="26" t="s">
        <v>171</v>
      </c>
      <c r="E36" s="26" t="s">
        <v>42</v>
      </c>
      <c r="F36" s="82" t="s">
        <v>99</v>
      </c>
      <c r="G36" s="26" t="s">
        <v>170</v>
      </c>
      <c r="H36" s="25" t="s">
        <v>169</v>
      </c>
      <c r="I36" s="42">
        <v>301962646</v>
      </c>
      <c r="J36" s="42" t="s">
        <v>101</v>
      </c>
      <c r="K36" s="48">
        <v>50</v>
      </c>
      <c r="L36" s="29">
        <v>59999</v>
      </c>
      <c r="M36" s="29">
        <f>+L36*K36/1000</f>
        <v>2999.95</v>
      </c>
    </row>
    <row r="37" spans="2:13" ht="25.5" customHeight="1">
      <c r="B37" s="138" t="s">
        <v>63</v>
      </c>
      <c r="C37" s="139"/>
      <c r="D37" s="139"/>
      <c r="E37" s="139"/>
      <c r="F37" s="139"/>
      <c r="G37" s="139"/>
      <c r="H37" s="139"/>
      <c r="I37" s="139"/>
      <c r="J37" s="140"/>
      <c r="K37" s="33">
        <f>SUM(K8:K36)</f>
        <v>687</v>
      </c>
      <c r="L37" s="33">
        <f>SUM(L8:L36)</f>
        <v>42643149.01</v>
      </c>
      <c r="M37" s="33">
        <f>SUM(M8:M36)</f>
        <v>227558.66601</v>
      </c>
    </row>
    <row r="38" spans="3:13" s="24" customFormat="1" ht="15">
      <c r="C38" s="21"/>
      <c r="D38" s="21"/>
      <c r="E38" s="35"/>
      <c r="F38" s="35"/>
      <c r="G38" s="21"/>
      <c r="H38" s="21"/>
      <c r="I38" s="21"/>
      <c r="J38" s="21"/>
      <c r="K38" s="68"/>
      <c r="L38" s="68"/>
      <c r="M38" s="68"/>
    </row>
    <row r="39" spans="2:13" s="24" customFormat="1" ht="30.75" customHeight="1">
      <c r="B39" s="141" t="s">
        <v>64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0" spans="11:13" ht="15">
      <c r="K40" s="68">
        <f>SUBTOTAL(9,K38)</f>
        <v>0</v>
      </c>
      <c r="L40" s="68"/>
      <c r="M40" s="68"/>
    </row>
    <row r="41" spans="11:13" ht="15">
      <c r="K41" s="43"/>
      <c r="L41" s="43"/>
      <c r="M41" s="43"/>
    </row>
    <row r="42" ht="15">
      <c r="L42" s="34"/>
    </row>
    <row r="43" spans="10:12" ht="15">
      <c r="J43" s="34"/>
      <c r="L43" s="34"/>
    </row>
    <row r="44" ht="15">
      <c r="L44" s="34"/>
    </row>
    <row r="45" spans="11:13" ht="15">
      <c r="K45" s="43"/>
      <c r="L45" s="43"/>
      <c r="M45" s="43"/>
    </row>
    <row r="47" spans="11:13" ht="15">
      <c r="K47" s="43"/>
      <c r="L47" s="43"/>
      <c r="M47" s="69"/>
    </row>
    <row r="49" spans="11:14" ht="15">
      <c r="K49" s="43"/>
      <c r="L49" s="43"/>
      <c r="M49" s="43"/>
      <c r="N49" s="43"/>
    </row>
  </sheetData>
  <sheetProtection/>
  <mergeCells count="38">
    <mergeCell ref="E28:E29"/>
    <mergeCell ref="D28:D29"/>
    <mergeCell ref="C10:C12"/>
    <mergeCell ref="B10:B12"/>
    <mergeCell ref="I10:I12"/>
    <mergeCell ref="H10:H12"/>
    <mergeCell ref="C16:C23"/>
    <mergeCell ref="B16:B23"/>
    <mergeCell ref="I16:I23"/>
    <mergeCell ref="H16:H23"/>
    <mergeCell ref="E10:E12"/>
    <mergeCell ref="D10:D12"/>
    <mergeCell ref="H6:I6"/>
    <mergeCell ref="J6:J7"/>
    <mergeCell ref="E16:E23"/>
    <mergeCell ref="D16:D23"/>
    <mergeCell ref="G16:G23"/>
    <mergeCell ref="F16:F23"/>
    <mergeCell ref="B37:J37"/>
    <mergeCell ref="B39:M39"/>
    <mergeCell ref="F6:F7"/>
    <mergeCell ref="G6:G7"/>
    <mergeCell ref="I28:I29"/>
    <mergeCell ref="H28:H29"/>
    <mergeCell ref="G10:G12"/>
    <mergeCell ref="F10:F12"/>
    <mergeCell ref="G28:G29"/>
    <mergeCell ref="F28:F29"/>
    <mergeCell ref="C28:C29"/>
    <mergeCell ref="B28:B29"/>
    <mergeCell ref="B3:M3"/>
    <mergeCell ref="B4:M4"/>
    <mergeCell ref="B6:B7"/>
    <mergeCell ref="C6:C7"/>
    <mergeCell ref="D6:D7"/>
    <mergeCell ref="E6:E7"/>
    <mergeCell ref="K6:K7"/>
    <mergeCell ref="L6:L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"/>
  <sheetViews>
    <sheetView view="pageBreakPreview" zoomScaleSheetLayoutView="100" workbookViewId="0" topLeftCell="A1">
      <selection activeCell="C5" sqref="C5:C6"/>
    </sheetView>
  </sheetViews>
  <sheetFormatPr defaultColWidth="9.140625" defaultRowHeight="15"/>
  <cols>
    <col min="1" max="1" width="3.7109375" style="11" customWidth="1"/>
    <col min="2" max="2" width="5.28125" style="11" customWidth="1"/>
    <col min="3" max="3" width="34.140625" style="11" customWidth="1"/>
    <col min="4" max="4" width="9.7109375" style="11" customWidth="1"/>
    <col min="5" max="5" width="20.140625" style="11" customWidth="1"/>
    <col min="6" max="6" width="20.00390625" style="11" customWidth="1"/>
    <col min="7" max="7" width="13.421875" style="11" customWidth="1"/>
    <col min="8" max="8" width="12.7109375" style="11" customWidth="1"/>
    <col min="9" max="9" width="19.421875" style="11" customWidth="1"/>
    <col min="10" max="10" width="4.57421875" style="11" customWidth="1"/>
    <col min="11" max="13" width="16.7109375" style="11" customWidth="1"/>
    <col min="14" max="16384" width="9.140625" style="11" customWidth="1"/>
  </cols>
  <sheetData>
    <row r="1" ht="16.5">
      <c r="I1" s="12" t="s">
        <v>66</v>
      </c>
    </row>
    <row r="2" spans="2:9" ht="40.5" customHeight="1">
      <c r="B2" s="113" t="s">
        <v>112</v>
      </c>
      <c r="C2" s="113"/>
      <c r="D2" s="113"/>
      <c r="E2" s="113"/>
      <c r="F2" s="113"/>
      <c r="G2" s="113"/>
      <c r="H2" s="113"/>
      <c r="I2" s="113"/>
    </row>
    <row r="3" spans="2:9" ht="16.5">
      <c r="B3" s="114" t="s">
        <v>27</v>
      </c>
      <c r="C3" s="114"/>
      <c r="D3" s="114"/>
      <c r="E3" s="114"/>
      <c r="F3" s="114"/>
      <c r="G3" s="114"/>
      <c r="H3" s="114"/>
      <c r="I3" s="114"/>
    </row>
    <row r="5" spans="2:9" s="13" customFormat="1" ht="50.25" customHeight="1">
      <c r="B5" s="112" t="s">
        <v>1</v>
      </c>
      <c r="C5" s="112" t="s">
        <v>33</v>
      </c>
      <c r="D5" s="112" t="s">
        <v>67</v>
      </c>
      <c r="E5" s="156" t="s">
        <v>55</v>
      </c>
      <c r="F5" s="112" t="s">
        <v>56</v>
      </c>
      <c r="G5" s="115" t="s">
        <v>28</v>
      </c>
      <c r="H5" s="115"/>
      <c r="I5" s="39" t="s">
        <v>68</v>
      </c>
    </row>
    <row r="6" spans="2:9" s="13" customFormat="1" ht="41.25" customHeight="1">
      <c r="B6" s="112"/>
      <c r="C6" s="112"/>
      <c r="D6" s="112"/>
      <c r="E6" s="156"/>
      <c r="F6" s="112"/>
      <c r="G6" s="14" t="s">
        <v>29</v>
      </c>
      <c r="H6" s="14" t="s">
        <v>30</v>
      </c>
      <c r="I6" s="40" t="s">
        <v>62</v>
      </c>
    </row>
    <row r="7" spans="2:9" ht="103.5" customHeight="1">
      <c r="B7" s="15" t="s">
        <v>31</v>
      </c>
      <c r="C7" s="16" t="s">
        <v>69</v>
      </c>
      <c r="D7" s="15" t="s">
        <v>31</v>
      </c>
      <c r="E7" s="15" t="s">
        <v>31</v>
      </c>
      <c r="F7" s="15" t="s">
        <v>31</v>
      </c>
      <c r="G7" s="15" t="s">
        <v>31</v>
      </c>
      <c r="H7" s="15" t="s">
        <v>31</v>
      </c>
      <c r="I7" s="15" t="s">
        <v>31</v>
      </c>
    </row>
    <row r="8" spans="2:9" ht="16.5">
      <c r="B8" s="17"/>
      <c r="C8" s="17"/>
      <c r="D8" s="17"/>
      <c r="E8" s="17"/>
      <c r="F8" s="17"/>
      <c r="G8" s="17"/>
      <c r="H8" s="17"/>
      <c r="I8" s="17"/>
    </row>
    <row r="9" spans="2:9" ht="16.5">
      <c r="B9" s="17"/>
      <c r="C9" s="17"/>
      <c r="D9" s="17"/>
      <c r="E9" s="17"/>
      <c r="F9" s="17"/>
      <c r="G9" s="17"/>
      <c r="H9" s="17"/>
      <c r="I9" s="17"/>
    </row>
    <row r="10" spans="2:9" ht="16.5">
      <c r="B10" s="17"/>
      <c r="C10" s="17"/>
      <c r="D10" s="17"/>
      <c r="E10" s="17"/>
      <c r="F10" s="17"/>
      <c r="G10" s="17"/>
      <c r="H10" s="17"/>
      <c r="I10" s="17"/>
    </row>
    <row r="12" spans="2:9" ht="51" customHeight="1">
      <c r="B12" s="155" t="s">
        <v>64</v>
      </c>
      <c r="C12" s="155"/>
      <c r="D12" s="155"/>
      <c r="E12" s="155"/>
      <c r="F12" s="155"/>
      <c r="G12" s="155"/>
      <c r="H12" s="155"/>
      <c r="I12" s="155"/>
    </row>
  </sheetData>
  <sheetProtection/>
  <mergeCells count="9">
    <mergeCell ref="B12:I12"/>
    <mergeCell ref="B2:I2"/>
    <mergeCell ref="B3:I3"/>
    <mergeCell ref="B5:B6"/>
    <mergeCell ref="C5:C6"/>
    <mergeCell ref="D5:D6"/>
    <mergeCell ref="E5:E6"/>
    <mergeCell ref="F5:F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9.140625" style="1" customWidth="1"/>
    <col min="2" max="2" width="35.00390625" style="2" customWidth="1"/>
    <col min="3" max="3" width="12.8515625" style="2" customWidth="1"/>
    <col min="4" max="5" width="12.8515625" style="3" customWidth="1"/>
    <col min="6" max="6" width="17.28125" style="4" customWidth="1"/>
    <col min="7" max="7" width="17.140625" style="4" customWidth="1"/>
    <col min="8" max="10" width="15.00390625" style="4" customWidth="1"/>
    <col min="11" max="11" width="16.140625" style="4" customWidth="1"/>
    <col min="12" max="16384" width="9.140625" style="4" customWidth="1"/>
  </cols>
  <sheetData>
    <row r="1" spans="8:11" ht="73.5" customHeight="1">
      <c r="H1" s="157" t="s">
        <v>0</v>
      </c>
      <c r="I1" s="158"/>
      <c r="J1" s="158"/>
      <c r="K1" s="158"/>
    </row>
    <row r="2" spans="1:11" ht="69.75" customHeight="1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ht="15">
      <c r="K3" s="5"/>
    </row>
    <row r="4" spans="1:11" s="6" customFormat="1" ht="33" customHeight="1">
      <c r="A4" s="160" t="s">
        <v>1</v>
      </c>
      <c r="B4" s="160" t="s">
        <v>2</v>
      </c>
      <c r="C4" s="160" t="s">
        <v>3</v>
      </c>
      <c r="D4" s="160" t="s">
        <v>4</v>
      </c>
      <c r="E4" s="160" t="s">
        <v>5</v>
      </c>
      <c r="F4" s="162" t="s">
        <v>6</v>
      </c>
      <c r="G4" s="163"/>
      <c r="H4" s="160" t="s">
        <v>7</v>
      </c>
      <c r="I4" s="160" t="s">
        <v>8</v>
      </c>
      <c r="J4" s="160" t="s">
        <v>9</v>
      </c>
      <c r="K4" s="160" t="s">
        <v>10</v>
      </c>
    </row>
    <row r="5" spans="1:11" s="6" customFormat="1" ht="105.75" customHeight="1">
      <c r="A5" s="161"/>
      <c r="B5" s="161"/>
      <c r="C5" s="161"/>
      <c r="D5" s="161"/>
      <c r="E5" s="161"/>
      <c r="F5" s="7" t="s">
        <v>11</v>
      </c>
      <c r="G5" s="7" t="s">
        <v>12</v>
      </c>
      <c r="H5" s="161"/>
      <c r="I5" s="161"/>
      <c r="J5" s="161"/>
      <c r="K5" s="161"/>
    </row>
    <row r="6" spans="1:11" ht="19.5" customHeight="1">
      <c r="A6" s="8" t="s">
        <v>13</v>
      </c>
      <c r="B6" s="9" t="s">
        <v>14</v>
      </c>
      <c r="C6" s="10" t="s">
        <v>31</v>
      </c>
      <c r="D6" s="10" t="s">
        <v>31</v>
      </c>
      <c r="E6" s="10" t="s">
        <v>31</v>
      </c>
      <c r="F6" s="7" t="s">
        <v>31</v>
      </c>
      <c r="G6" s="7" t="s">
        <v>31</v>
      </c>
      <c r="H6" s="10" t="s">
        <v>31</v>
      </c>
      <c r="I6" s="10" t="s">
        <v>31</v>
      </c>
      <c r="J6" s="10" t="s">
        <v>31</v>
      </c>
      <c r="K6" s="10" t="s">
        <v>31</v>
      </c>
    </row>
    <row r="7" spans="1:11" ht="19.5" customHeight="1">
      <c r="A7" s="8" t="s">
        <v>15</v>
      </c>
      <c r="B7" s="9" t="s">
        <v>16</v>
      </c>
      <c r="C7" s="10" t="s">
        <v>31</v>
      </c>
      <c r="D7" s="10" t="s">
        <v>31</v>
      </c>
      <c r="E7" s="10" t="s">
        <v>31</v>
      </c>
      <c r="F7" s="7" t="s">
        <v>31</v>
      </c>
      <c r="G7" s="7" t="s">
        <v>31</v>
      </c>
      <c r="H7" s="10" t="s">
        <v>31</v>
      </c>
      <c r="I7" s="10" t="s">
        <v>31</v>
      </c>
      <c r="J7" s="10" t="s">
        <v>31</v>
      </c>
      <c r="K7" s="10" t="s">
        <v>31</v>
      </c>
    </row>
    <row r="8" spans="1:11" ht="19.5" customHeight="1">
      <c r="A8" s="8" t="s">
        <v>17</v>
      </c>
      <c r="B8" s="9" t="s">
        <v>18</v>
      </c>
      <c r="C8" s="10" t="s">
        <v>31</v>
      </c>
      <c r="D8" s="10" t="s">
        <v>31</v>
      </c>
      <c r="E8" s="10" t="s">
        <v>31</v>
      </c>
      <c r="F8" s="7" t="s">
        <v>31</v>
      </c>
      <c r="G8" s="7" t="s">
        <v>31</v>
      </c>
      <c r="H8" s="10" t="s">
        <v>31</v>
      </c>
      <c r="I8" s="10" t="s">
        <v>31</v>
      </c>
      <c r="J8" s="10" t="s">
        <v>31</v>
      </c>
      <c r="K8" s="10" t="s">
        <v>31</v>
      </c>
    </row>
    <row r="9" spans="1:11" ht="30" customHeight="1">
      <c r="A9" s="8" t="s">
        <v>19</v>
      </c>
      <c r="B9" s="9" t="s">
        <v>20</v>
      </c>
      <c r="C9" s="10" t="s">
        <v>31</v>
      </c>
      <c r="D9" s="10" t="s">
        <v>31</v>
      </c>
      <c r="E9" s="10" t="s">
        <v>31</v>
      </c>
      <c r="F9" s="7" t="s">
        <v>31</v>
      </c>
      <c r="G9" s="7" t="s">
        <v>31</v>
      </c>
      <c r="H9" s="10" t="s">
        <v>31</v>
      </c>
      <c r="I9" s="10" t="s">
        <v>31</v>
      </c>
      <c r="J9" s="10" t="s">
        <v>31</v>
      </c>
      <c r="K9" s="10" t="s">
        <v>31</v>
      </c>
    </row>
    <row r="10" spans="1:11" ht="19.5" customHeight="1">
      <c r="A10" s="8" t="s">
        <v>21</v>
      </c>
      <c r="B10" s="9" t="s">
        <v>22</v>
      </c>
      <c r="C10" s="10" t="s">
        <v>31</v>
      </c>
      <c r="D10" s="10" t="s">
        <v>31</v>
      </c>
      <c r="E10" s="10" t="s">
        <v>31</v>
      </c>
      <c r="F10" s="7" t="s">
        <v>31</v>
      </c>
      <c r="G10" s="7" t="s">
        <v>31</v>
      </c>
      <c r="H10" s="10" t="s">
        <v>31</v>
      </c>
      <c r="I10" s="10" t="s">
        <v>31</v>
      </c>
      <c r="J10" s="10" t="s">
        <v>31</v>
      </c>
      <c r="K10" s="10" t="s">
        <v>31</v>
      </c>
    </row>
    <row r="11" spans="1:11" ht="19.5" customHeight="1">
      <c r="A11" s="8" t="s">
        <v>23</v>
      </c>
      <c r="B11" s="9" t="s">
        <v>24</v>
      </c>
      <c r="C11" s="10" t="s">
        <v>31</v>
      </c>
      <c r="D11" s="10" t="s">
        <v>31</v>
      </c>
      <c r="E11" s="10" t="s">
        <v>31</v>
      </c>
      <c r="F11" s="7" t="s">
        <v>31</v>
      </c>
      <c r="G11" s="7" t="s">
        <v>31</v>
      </c>
      <c r="H11" s="10" t="s">
        <v>31</v>
      </c>
      <c r="I11" s="10" t="s">
        <v>31</v>
      </c>
      <c r="J11" s="10" t="s">
        <v>31</v>
      </c>
      <c r="K11" s="10" t="s">
        <v>31</v>
      </c>
    </row>
    <row r="13" spans="1:11" ht="36" customHeight="1">
      <c r="A13" s="164" t="s">
        <v>96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</sheetData>
  <sheetProtection/>
  <mergeCells count="13">
    <mergeCell ref="A13:K13"/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32" right="0.17" top="0.45" bottom="0.28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0"/>
  <sheetViews>
    <sheetView view="pageBreakPreview" zoomScaleSheetLayoutView="100" workbookViewId="0" topLeftCell="A1">
      <selection activeCell="C11" sqref="C11:C12"/>
    </sheetView>
  </sheetViews>
  <sheetFormatPr defaultColWidth="9.140625" defaultRowHeight="15"/>
  <cols>
    <col min="1" max="1" width="3.7109375" style="11" customWidth="1"/>
    <col min="2" max="2" width="5.28125" style="11" customWidth="1"/>
    <col min="3" max="3" width="24.28125" style="11" customWidth="1"/>
    <col min="4" max="4" width="15.8515625" style="11" customWidth="1"/>
    <col min="5" max="5" width="16.8515625" style="11" customWidth="1"/>
    <col min="6" max="6" width="20.00390625" style="11" customWidth="1"/>
    <col min="7" max="7" width="19.421875" style="11" customWidth="1"/>
    <col min="8" max="8" width="10.7109375" style="11" customWidth="1"/>
    <col min="9" max="9" width="15.7109375" style="11" customWidth="1"/>
    <col min="10" max="10" width="10.421875" style="11" customWidth="1"/>
    <col min="11" max="11" width="11.7109375" style="11" customWidth="1"/>
    <col min="12" max="12" width="14.140625" style="11" customWidth="1"/>
    <col min="13" max="13" width="3.421875" style="11" customWidth="1"/>
    <col min="14" max="16" width="16.7109375" style="11" customWidth="1"/>
    <col min="17" max="16384" width="9.140625" style="11" customWidth="1"/>
  </cols>
  <sheetData>
    <row r="1" ht="16.5">
      <c r="L1" s="12" t="s">
        <v>70</v>
      </c>
    </row>
    <row r="2" spans="2:12" ht="40.5" customHeight="1">
      <c r="B2" s="113" t="s">
        <v>114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ht="16.5">
      <c r="B3" s="114" t="s">
        <v>27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4" ht="16.5">
      <c r="B4" s="165" t="s">
        <v>71</v>
      </c>
      <c r="C4" s="165"/>
      <c r="D4" s="165"/>
    </row>
    <row r="5" spans="2:12" s="13" customFormat="1" ht="50.25" customHeight="1">
      <c r="B5" s="112" t="s">
        <v>1</v>
      </c>
      <c r="C5" s="112" t="s">
        <v>72</v>
      </c>
      <c r="D5" s="112" t="s">
        <v>73</v>
      </c>
      <c r="E5" s="156" t="s">
        <v>74</v>
      </c>
      <c r="F5" s="112" t="s">
        <v>75</v>
      </c>
      <c r="G5" s="178" t="s">
        <v>76</v>
      </c>
      <c r="H5" s="115" t="s">
        <v>77</v>
      </c>
      <c r="I5" s="115"/>
      <c r="J5" s="112" t="s">
        <v>78</v>
      </c>
      <c r="K5" s="112"/>
      <c r="L5" s="112"/>
    </row>
    <row r="6" spans="2:12" s="13" customFormat="1" ht="41.25" customHeight="1">
      <c r="B6" s="112"/>
      <c r="C6" s="112"/>
      <c r="D6" s="112"/>
      <c r="E6" s="156"/>
      <c r="F6" s="112"/>
      <c r="G6" s="179"/>
      <c r="H6" s="14" t="s">
        <v>79</v>
      </c>
      <c r="I6" s="14" t="s">
        <v>80</v>
      </c>
      <c r="J6" s="14" t="s">
        <v>81</v>
      </c>
      <c r="K6" s="14" t="s">
        <v>82</v>
      </c>
      <c r="L6" s="41" t="s">
        <v>83</v>
      </c>
    </row>
    <row r="7" spans="2:12" ht="17.25" customHeight="1">
      <c r="B7" s="15" t="s">
        <v>31</v>
      </c>
      <c r="C7" s="16" t="s">
        <v>84</v>
      </c>
      <c r="D7" s="15" t="s">
        <v>31</v>
      </c>
      <c r="E7" s="15" t="s">
        <v>31</v>
      </c>
      <c r="F7" s="15" t="s">
        <v>31</v>
      </c>
      <c r="G7" s="15" t="s">
        <v>31</v>
      </c>
      <c r="H7" s="15" t="s">
        <v>31</v>
      </c>
      <c r="I7" s="15" t="s">
        <v>31</v>
      </c>
      <c r="J7" s="15" t="s">
        <v>31</v>
      </c>
      <c r="K7" s="15" t="s">
        <v>31</v>
      </c>
      <c r="L7" s="15" t="s">
        <v>31</v>
      </c>
    </row>
    <row r="8" spans="2:12" ht="16.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10" spans="2:4" ht="16.5">
      <c r="B10" s="165" t="s">
        <v>85</v>
      </c>
      <c r="C10" s="165"/>
      <c r="D10" s="165"/>
    </row>
    <row r="11" spans="2:12" ht="43.5" customHeight="1">
      <c r="B11" s="112" t="s">
        <v>1</v>
      </c>
      <c r="C11" s="112" t="s">
        <v>86</v>
      </c>
      <c r="D11" s="112" t="s">
        <v>73</v>
      </c>
      <c r="E11" s="156" t="s">
        <v>74</v>
      </c>
      <c r="F11" s="112" t="s">
        <v>75</v>
      </c>
      <c r="G11" s="178" t="s">
        <v>87</v>
      </c>
      <c r="H11" s="172" t="s">
        <v>88</v>
      </c>
      <c r="I11" s="173"/>
      <c r="J11" s="173"/>
      <c r="K11" s="173"/>
      <c r="L11" s="174"/>
    </row>
    <row r="12" spans="2:12" ht="43.5" customHeight="1">
      <c r="B12" s="112"/>
      <c r="C12" s="112"/>
      <c r="D12" s="112"/>
      <c r="E12" s="156"/>
      <c r="F12" s="112"/>
      <c r="G12" s="179"/>
      <c r="H12" s="175"/>
      <c r="I12" s="176"/>
      <c r="J12" s="176"/>
      <c r="K12" s="176"/>
      <c r="L12" s="177"/>
    </row>
    <row r="13" spans="2:12" ht="33">
      <c r="B13" s="15" t="s">
        <v>31</v>
      </c>
      <c r="C13" s="16" t="s">
        <v>89</v>
      </c>
      <c r="D13" s="15" t="s">
        <v>31</v>
      </c>
      <c r="E13" s="15" t="s">
        <v>31</v>
      </c>
      <c r="F13" s="15" t="s">
        <v>31</v>
      </c>
      <c r="G13" s="15" t="s">
        <v>31</v>
      </c>
      <c r="H13" s="169" t="s">
        <v>31</v>
      </c>
      <c r="I13" s="170"/>
      <c r="J13" s="170"/>
      <c r="K13" s="170"/>
      <c r="L13" s="171"/>
    </row>
    <row r="14" spans="2:12" ht="16.5">
      <c r="B14" s="17"/>
      <c r="C14" s="17"/>
      <c r="D14" s="17"/>
      <c r="E14" s="17"/>
      <c r="F14" s="17"/>
      <c r="G14" s="17"/>
      <c r="H14" s="169"/>
      <c r="I14" s="170"/>
      <c r="J14" s="170"/>
      <c r="K14" s="170"/>
      <c r="L14" s="171"/>
    </row>
    <row r="16" spans="2:4" ht="16.5">
      <c r="B16" s="165" t="s">
        <v>90</v>
      </c>
      <c r="C16" s="165"/>
      <c r="D16" s="165"/>
    </row>
    <row r="17" spans="2:12" ht="16.5" customHeight="1">
      <c r="B17" s="112" t="s">
        <v>1</v>
      </c>
      <c r="C17" s="112" t="s">
        <v>91</v>
      </c>
      <c r="D17" s="112" t="s">
        <v>73</v>
      </c>
      <c r="E17" s="156" t="s">
        <v>92</v>
      </c>
      <c r="F17" s="112" t="s">
        <v>93</v>
      </c>
      <c r="G17" s="178" t="s">
        <v>94</v>
      </c>
      <c r="H17" s="172" t="s">
        <v>95</v>
      </c>
      <c r="I17" s="173"/>
      <c r="J17" s="173"/>
      <c r="K17" s="173"/>
      <c r="L17" s="174"/>
    </row>
    <row r="18" spans="2:12" ht="45.75" customHeight="1">
      <c r="B18" s="112"/>
      <c r="C18" s="112"/>
      <c r="D18" s="112"/>
      <c r="E18" s="156"/>
      <c r="F18" s="112"/>
      <c r="G18" s="179"/>
      <c r="H18" s="175"/>
      <c r="I18" s="176"/>
      <c r="J18" s="176"/>
      <c r="K18" s="176"/>
      <c r="L18" s="177"/>
    </row>
    <row r="19" spans="2:12" ht="49.5">
      <c r="B19" s="66">
        <v>1</v>
      </c>
      <c r="C19" s="66" t="s">
        <v>104</v>
      </c>
      <c r="D19" s="65">
        <v>200547792</v>
      </c>
      <c r="E19" s="65" t="s">
        <v>105</v>
      </c>
      <c r="F19" s="67">
        <v>17.1</v>
      </c>
      <c r="G19" s="65">
        <v>500000000</v>
      </c>
      <c r="H19" s="166" t="s">
        <v>106</v>
      </c>
      <c r="I19" s="167"/>
      <c r="J19" s="167"/>
      <c r="K19" s="167"/>
      <c r="L19" s="168"/>
    </row>
    <row r="20" spans="2:12" ht="16.5" hidden="1">
      <c r="B20" s="17"/>
      <c r="C20" s="17"/>
      <c r="D20" s="17"/>
      <c r="E20" s="17"/>
      <c r="F20" s="17"/>
      <c r="G20" s="17"/>
      <c r="H20" s="169"/>
      <c r="I20" s="170"/>
      <c r="J20" s="170"/>
      <c r="K20" s="170"/>
      <c r="L20" s="171"/>
    </row>
  </sheetData>
  <sheetProtection/>
  <mergeCells count="31">
    <mergeCell ref="B2:L2"/>
    <mergeCell ref="B3:L3"/>
    <mergeCell ref="B4:D4"/>
    <mergeCell ref="B5:B6"/>
    <mergeCell ref="C5:C6"/>
    <mergeCell ref="D5:D6"/>
    <mergeCell ref="E5:E6"/>
    <mergeCell ref="J5:L5"/>
    <mergeCell ref="H5:I5"/>
    <mergeCell ref="B10:D10"/>
    <mergeCell ref="G5:G6"/>
    <mergeCell ref="C11:C12"/>
    <mergeCell ref="D11:D12"/>
    <mergeCell ref="G11:G12"/>
    <mergeCell ref="F5:F6"/>
    <mergeCell ref="H20:L20"/>
    <mergeCell ref="H13:L13"/>
    <mergeCell ref="H14:L14"/>
    <mergeCell ref="H17:L18"/>
    <mergeCell ref="H11:L12"/>
    <mergeCell ref="E11:E12"/>
    <mergeCell ref="E17:E18"/>
    <mergeCell ref="G17:G18"/>
    <mergeCell ref="F17:F18"/>
    <mergeCell ref="F11:F12"/>
    <mergeCell ref="B16:D16"/>
    <mergeCell ref="H19:L19"/>
    <mergeCell ref="B11:B12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A19</dc:creator>
  <cp:keywords/>
  <dc:description/>
  <cp:lastModifiedBy>Ummatov Jasur Axadkulovich</cp:lastModifiedBy>
  <cp:lastPrinted>2022-01-17T12:02:05Z</cp:lastPrinted>
  <dcterms:created xsi:type="dcterms:W3CDTF">2021-08-03T10:28:50Z</dcterms:created>
  <dcterms:modified xsi:type="dcterms:W3CDTF">2023-02-02T09:26:08Z</dcterms:modified>
  <cp:category/>
  <cp:version/>
  <cp:contentType/>
  <cp:contentStatus/>
</cp:coreProperties>
</file>