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F:\рабочий столик\Open data\2023\1\Фозил ака\опен бюджет\"/>
    </mc:Choice>
  </mc:AlternateContent>
  <xr:revisionPtr revIDLastSave="0" documentId="13_ncr:1_{6420FD74-8A1E-499C-8F8B-EC750FF3A5A8}" xr6:coauthVersionLast="40" xr6:coauthVersionMax="40" xr10:uidLastSave="{00000000-0000-0000-0000-000000000000}"/>
  <bookViews>
    <workbookView xWindow="-120" yWindow="-120" windowWidth="29040" windowHeight="15840" activeTab="5" xr2:uid="{00000000-000D-0000-FFFF-FFFF00000000}"/>
  </bookViews>
  <sheets>
    <sheet name="3 илова" sheetId="1" r:id="rId1"/>
    <sheet name="4-илова" sheetId="2" r:id="rId2"/>
    <sheet name="5-илова" sheetId="3" r:id="rId3"/>
    <sheet name="6-илова" sheetId="4" r:id="rId4"/>
    <sheet name="8-илова" sheetId="6" r:id="rId5"/>
    <sheet name="14-илова" sheetId="5" r:id="rId6"/>
  </sheets>
  <definedNames>
    <definedName name="_xlnm.Print_Area" localSheetId="0">'3 илова'!$A$1:$H$31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3" l="1"/>
  <c r="L26" i="3"/>
  <c r="K26" i="3"/>
  <c r="M25" i="3"/>
  <c r="M24" i="3"/>
  <c r="M23" i="3"/>
  <c r="M22" i="3"/>
  <c r="M21" i="3"/>
  <c r="M20" i="3"/>
  <c r="M19" i="3"/>
  <c r="M18" i="3"/>
  <c r="M17" i="3"/>
  <c r="M16" i="3"/>
  <c r="M26" i="3" s="1"/>
  <c r="L15" i="3"/>
  <c r="L27" i="3" s="1"/>
  <c r="K15" i="3"/>
  <c r="K27" i="3" s="1"/>
  <c r="M14" i="3"/>
  <c r="M13" i="3"/>
  <c r="M12" i="3"/>
  <c r="M11" i="3"/>
  <c r="M10" i="3"/>
  <c r="M9" i="3"/>
  <c r="M15" i="3" s="1"/>
  <c r="M27" i="3" s="1"/>
  <c r="M8" i="3"/>
  <c r="L17" i="2" l="1"/>
  <c r="K17" i="2"/>
  <c r="M16" i="2"/>
  <c r="M15" i="2"/>
  <c r="M14" i="2"/>
  <c r="M13" i="2"/>
  <c r="M12" i="2"/>
  <c r="M11" i="2"/>
  <c r="M10" i="2"/>
  <c r="M17" i="2" s="1"/>
</calcChain>
</file>

<file path=xl/sharedStrings.xml><?xml version="1.0" encoding="utf-8"?>
<sst xmlns="http://schemas.openxmlformats.org/spreadsheetml/2006/main" count="366" uniqueCount="154">
  <si>
    <t>3-илова</t>
  </si>
  <si>
    <t>МАЪЛУМОТ</t>
  </si>
  <si>
    <t>(минг.сўм)</t>
  </si>
  <si>
    <t>Т/р</t>
  </si>
  <si>
    <t>Ҳисобот даври</t>
  </si>
  <si>
    <t>Йўналишлари</t>
  </si>
  <si>
    <t>Товар (иш ва хизмат)лар харид қилиш учун тузилган шартномалар</t>
  </si>
  <si>
    <t xml:space="preserve">Молиялаштириш манбаси* </t>
  </si>
  <si>
    <t>сони</t>
  </si>
  <si>
    <t>суммаси</t>
  </si>
  <si>
    <t>1.</t>
  </si>
  <si>
    <t>1-чорак</t>
  </si>
  <si>
    <t>асосий воситалар харид қилиш</t>
  </si>
  <si>
    <t>Бюджетдан ташқари жамғарма маблағлари</t>
  </si>
  <si>
    <t>кам баҳоли ва тез эскирувчи буюмлар харид қилиш</t>
  </si>
  <si>
    <t>Ўзбекистон Республикасининг Давлат бюджети</t>
  </si>
  <si>
    <t>қурилиш, реконструкция қилиш ва таъмирлаш</t>
  </si>
  <si>
    <t>сақлаш харажатлари билан боғлиқ харидлар</t>
  </si>
  <si>
    <t>2.</t>
  </si>
  <si>
    <t>2-чорак</t>
  </si>
  <si>
    <t>3.</t>
  </si>
  <si>
    <t>3-чорак</t>
  </si>
  <si>
    <t>4.</t>
  </si>
  <si>
    <t>4-чорак</t>
  </si>
  <si>
    <t>2023 йил 1 чоракда Ўзбекистон Республикаси Адлия вазирлиги ҳузуридаги "Ўзархив" агентлиги томонидан ўтказилган танловлар (тендерлар) ва амалга оширилган давлат харидлари тўғрисидаги</t>
  </si>
  <si>
    <t>5-илова</t>
  </si>
  <si>
    <t>4-илова</t>
  </si>
  <si>
    <t>2023 йил 1-чоракда Ўзбекистон Республикаси Адлия вазирлиги ҳузуридаги "Ўзархив" агентлиги томонидан асосий воситалар харид қилиш учун ўтказилган танловлар (тендерлар) ва амалга оширилган давлат харидлари тўғрисидаги</t>
  </si>
  <si>
    <t>Маълумотлар</t>
  </si>
  <si>
    <t>Харид қилинган товарлар ва хизматлар номи</t>
  </si>
  <si>
    <t>Молиялаштириш манбаси*</t>
  </si>
  <si>
    <t>Харид жараёнини амалга ошириш тури</t>
  </si>
  <si>
    <t>Лот/шартнома рақами</t>
  </si>
  <si>
    <t>Пудратчи тўғрисида маълумотлар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</si>
  <si>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</si>
  <si>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</si>
  <si>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</si>
  <si>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Харид қилинган товарлар (хизматлар) жами миқдори (ҳажми) қиймати</t>
  </si>
  <si>
    <t>Пудратчи номи</t>
  </si>
  <si>
    <t>Корхона СТИРи</t>
  </si>
  <si>
    <t>(минг сўм)</t>
  </si>
  <si>
    <t>ЖАМИ:</t>
  </si>
  <si>
    <t>* 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</si>
  <si>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>2023 йил 1-чоракда Ўзбекистон Республикаси  Адлия вазирлиги ҳузуридаги "Ўзархив" агентлиги томонидан  кам баҳоли ва тез эскирувчи буюмлар харид қилиш учун ўтказилган танловлар (тендерлар) ва амалга оширилган давлат харидлари тўғрисидаги</t>
  </si>
  <si>
    <t>Бумага для офисной техники белая</t>
  </si>
  <si>
    <t>xarid.uzex.uz/shop/ products-list/national</t>
  </si>
  <si>
    <t>231110081220150/1003245</t>
  </si>
  <si>
    <t>DESKFORM MCHJ</t>
  </si>
  <si>
    <t>пачка</t>
  </si>
  <si>
    <t>Услуга по изготовлению печатей и штампов</t>
  </si>
  <si>
    <t>231110081265672/1042308</t>
  </si>
  <si>
    <t>REAL PRINT MCHJ</t>
  </si>
  <si>
    <t>усл. ед</t>
  </si>
  <si>
    <t>231110081265681/1042316</t>
  </si>
  <si>
    <t>Шины пневматические для легкового автомобиля</t>
  </si>
  <si>
    <t>231110081291868/1065940</t>
  </si>
  <si>
    <t>SAMO-BEST TRADE MCHJ</t>
  </si>
  <si>
    <t>шт</t>
  </si>
  <si>
    <t>231110081327335/1101112</t>
  </si>
  <si>
    <t>231110081327353/1101125</t>
  </si>
  <si>
    <t>Фоторамка</t>
  </si>
  <si>
    <t>231110081346820/1119009</t>
  </si>
  <si>
    <t>YANGIYER BREND MCHJ</t>
  </si>
  <si>
    <t xml:space="preserve"> Настенное панно</t>
  </si>
  <si>
    <t>xarid.uzex.uz/shop/ products-list/eshop</t>
  </si>
  <si>
    <t>231110081256260/1033870</t>
  </si>
  <si>
    <t>DJURABAYEV XIKMATILLA SUNNATILLAYEVICH</t>
  </si>
  <si>
    <t>Телевизор</t>
  </si>
  <si>
    <t>231110081304069/1079982</t>
  </si>
  <si>
    <t>ЧП ART ONLY TRADE</t>
  </si>
  <si>
    <t>Печь
микроволновая</t>
  </si>
  <si>
    <t>231110081306325/1082093</t>
  </si>
  <si>
    <t>Пылесос
бытовой</t>
  </si>
  <si>
    <t>231110081306513/1082199</t>
  </si>
  <si>
    <t>RAYYON OLIY SAVDO XK</t>
  </si>
  <si>
    <t>Кулер для
питьевой воды</t>
  </si>
  <si>
    <t>231110081306628/1082270</t>
  </si>
  <si>
    <t>XAMIDILLA MEGA BUSINESS</t>
  </si>
  <si>
    <t>Мясорубка
электрическая</t>
  </si>
  <si>
    <t>231110081306734/1082389</t>
  </si>
  <si>
    <t>CHUST SHARQ TREDI MCHJ</t>
  </si>
  <si>
    <t>Часы умные</t>
  </si>
  <si>
    <t>231110081331224/1104404</t>
  </si>
  <si>
    <t>SM ZOLOTOY STROY MCHJ</t>
  </si>
  <si>
    <t>Термос</t>
  </si>
  <si>
    <t>231110081331987/1105077</t>
  </si>
  <si>
    <t>MEXRINISSO BOZOROVA MCHJ</t>
  </si>
  <si>
    <t>231110081334437/1107610</t>
  </si>
  <si>
    <t>Вода питьевая
упакованная</t>
  </si>
  <si>
    <t>231110081348445/1128011</t>
  </si>
  <si>
    <t xml:space="preserve">MCHJ FRUIT JUICE QK </t>
  </si>
  <si>
    <t>бут</t>
  </si>
  <si>
    <t>6-илова</t>
  </si>
  <si>
    <t>2023 йил 1 чоракда Ўзбекистон Республикаси Адлия вазирлиги ҳузуридаги "Ўзархив" агентлиги  томонидан қурилиш, реконструкция қилиш ва таъмирлаш ишлари бўйича ўтказилган танловлар (тендерлар) тўғрисидаги</t>
  </si>
  <si>
    <t>Тадбир номи</t>
  </si>
  <si>
    <t xml:space="preserve">Шартноманинг умумий қиймати     </t>
  </si>
  <si>
    <t>-</t>
  </si>
  <si>
    <t>Қурилиш, реконструкция қилиш ва таъмирлаш ишлари бўйича ўтказилган танловлар (тендерлар) ўтказилмаган</t>
  </si>
  <si>
    <t>Бюджет жараёнининг очиқлигини таъминлаш 
мақсадида расмий веб-сайтларда маълумотларни 
жойлаштириш тартиби тўғрисидаги низомга
8-ИЛОВА</t>
  </si>
  <si>
    <t>2023 йил 1 чоракда
Ўзбекистон Республикасининг Давлат бюджетидан молиялаштириладиган ижтимоий ва ишлаб чиқариш
инфратузилмасини ривожлантириш дастурларининг ижро этилиши тўғрисидаги 
МАЪЛУМОТ</t>
  </si>
  <si>
    <t>Объект номи ва манзили</t>
  </si>
  <si>
    <t>Амалга ошириш муддати</t>
  </si>
  <si>
    <t>Ўлчов бирлиги</t>
  </si>
  <si>
    <t>Лойиҳа қуввати</t>
  </si>
  <si>
    <t>Режалаштирилган маблағ</t>
  </si>
  <si>
    <t>Молиялаш-тирилган маблағ
(минг сўм)</t>
  </si>
  <si>
    <t>Бажарилган ишлар ва харажатларнинг миқдори
 (минг сўм)</t>
  </si>
  <si>
    <t>Ажратилган маблағнинг ўзлаш-тирилиши (%)</t>
  </si>
  <si>
    <t>Дастурга киритиш учун асос</t>
  </si>
  <si>
    <t>Йил бошида учун тасдиқланган дастур асосида
(минг сўм)</t>
  </si>
  <si>
    <t>Йил давомида
қўшимча ажратилган маблағлар асосида
(минг сўм)</t>
  </si>
  <si>
    <t>I</t>
  </si>
  <si>
    <t>Янги қурилиш</t>
  </si>
  <si>
    <t>II</t>
  </si>
  <si>
    <t>Реконструкция</t>
  </si>
  <si>
    <t>III</t>
  </si>
  <si>
    <t>Жиҳозлаш</t>
  </si>
  <si>
    <t>IV</t>
  </si>
  <si>
    <t>Кейинги йиллар лойиҳа қидирув ишлари учун</t>
  </si>
  <si>
    <t>V</t>
  </si>
  <si>
    <t>Кредитор қарздорликни қоплаш</t>
  </si>
  <si>
    <t>VI</t>
  </si>
  <si>
    <t>Мукаммал таъмирлаш</t>
  </si>
  <si>
    <t>Ўзбекистон Республикаси Адлия вазирлиги ҳузуридаги "Ўзархив" агентлиги 2023 йил 1-чоракда Ўзбекистон Республикасининг Давлат бюджетидан молиялаштириладиган ижтимоий ва ишлаб чиқариш инфратузилмасини ривожлантириш дастурлари  ўтказилмади</t>
  </si>
  <si>
    <t>14-илова</t>
  </si>
  <si>
    <t>2023 йил 1 чоракда Ўзбекистон Республикаси Адлия вазирлиги ҳузуридаги "Ўзархив" агентлиги  Давлат мақсадли жамғармалардан ажратилган субсидиялар, кредитлар ҳамда тижорат банкларига жойлаштирилган депозитлар тўғрисидаги</t>
  </si>
  <si>
    <t>Кредитлар бўйича:</t>
  </si>
  <si>
    <t>Кредит олувчилар номи</t>
  </si>
  <si>
    <t>СТИР</t>
  </si>
  <si>
    <t>Жойлашган ҳудуд (вилоят, туман (шаҳар)</t>
  </si>
  <si>
    <t xml:space="preserve">Маблағ ажратилишидан кўзланган мақсад </t>
  </si>
  <si>
    <t>Ажратилган маблағ                 (минг сўм)</t>
  </si>
  <si>
    <t>Ажратилиши тартиби</t>
  </si>
  <si>
    <t>Ажратилган кредит маблағларининг қайтарилиши</t>
  </si>
  <si>
    <t>Фоиз ставкаси</t>
  </si>
  <si>
    <t>Сўндирилиши муддати</t>
  </si>
  <si>
    <t>Асосий қарз</t>
  </si>
  <si>
    <t>Фоиз тўловлари</t>
  </si>
  <si>
    <t>Жарима ва пенялар</t>
  </si>
  <si>
    <t>Кредит олинмаган</t>
  </si>
  <si>
    <t>Субсидиялар бўйича:</t>
  </si>
  <si>
    <t>Субсидия олувчилар номи</t>
  </si>
  <si>
    <t>Ажратилган маблағ               (минг сўм)</t>
  </si>
  <si>
    <t>Маблағ ажратилиши юзасидан асословчи ҳужжат номи ва санаси</t>
  </si>
  <si>
    <t>Субсидия олинмаган</t>
  </si>
  <si>
    <t>Депозитлар бўйича</t>
  </si>
  <si>
    <t>Депозит жойлаштирилган банк номи</t>
  </si>
  <si>
    <t>Муддати</t>
  </si>
  <si>
    <t>Фоизи</t>
  </si>
  <si>
    <t>Жойлаштирилган маблағ             (минг сўм)</t>
  </si>
  <si>
    <t>Шартнома рақами ва санаси</t>
  </si>
  <si>
    <t xml:space="preserve"> Тошкент ш, Микрокредитбанк ОАТБ Бош офиси</t>
  </si>
  <si>
    <t>24.03.2023й.</t>
  </si>
  <si>
    <t>24.03.2022 йил  BT5129 сон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</si>
</sst>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  <numFmt numFmtId="166" formatCode="_-* #,##0.0\ _₽_-;\-* #,##0.0\ _₽_-;_-* &quot;-&quot;??\ _₽_-;_-@_-"/>
    <numFmt numFmtId="170" formatCode="_-* #,##0.00\ _₽_-;\-* #,##0.0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8" fillId="0" borderId="0"/>
    <xf numFmtId="164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154">
    <xf numFmtId="0" fontId="0" fillId="0" borderId="0" xfId="0"/>
    <xf numFmtId="0" fontId="3" fillId="0" borderId="0" xfId="2" applyFont="1" applyFill="1"/>
    <xf numFmtId="0" fontId="4" fillId="0" borderId="0" xfId="2" applyFont="1" applyFill="1"/>
    <xf numFmtId="0" fontId="3" fillId="0" borderId="0" xfId="2" applyFont="1" applyFill="1" applyAlignment="1">
      <alignment horizontal="right"/>
    </xf>
    <xf numFmtId="0" fontId="3" fillId="0" borderId="0" xfId="2" applyFont="1" applyFill="1" applyAlignment="1">
      <alignment horizontal="center"/>
    </xf>
    <xf numFmtId="0" fontId="9" fillId="0" borderId="2" xfId="3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 wrapText="1"/>
    </xf>
    <xf numFmtId="0" fontId="10" fillId="2" borderId="4" xfId="2" applyFont="1" applyFill="1" applyBorder="1" applyAlignment="1">
      <alignment vertical="center" wrapText="1"/>
    </xf>
    <xf numFmtId="43" fontId="11" fillId="2" borderId="5" xfId="4" applyNumberFormat="1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left" vertical="center" wrapText="1"/>
    </xf>
    <xf numFmtId="0" fontId="10" fillId="2" borderId="9" xfId="2" applyFont="1" applyFill="1" applyBorder="1" applyAlignment="1">
      <alignment horizontal="left" vertical="center" wrapText="1"/>
    </xf>
    <xf numFmtId="0" fontId="10" fillId="2" borderId="8" xfId="2" applyFont="1" applyFill="1" applyBorder="1" applyAlignment="1">
      <alignment vertical="center" wrapText="1"/>
    </xf>
    <xf numFmtId="3" fontId="12" fillId="2" borderId="8" xfId="3" applyNumberFormat="1" applyFont="1" applyFill="1" applyBorder="1" applyAlignment="1">
      <alignment horizontal="center" vertical="center" wrapText="1"/>
    </xf>
    <xf numFmtId="3" fontId="12" fillId="2" borderId="9" xfId="3" applyNumberFormat="1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left" vertical="center" wrapText="1"/>
    </xf>
    <xf numFmtId="43" fontId="3" fillId="0" borderId="0" xfId="2" applyNumberFormat="1" applyFont="1" applyFill="1" applyAlignment="1">
      <alignment horizontal="center" vertical="center" wrapText="1"/>
    </xf>
    <xf numFmtId="0" fontId="10" fillId="0" borderId="14" xfId="2" applyFont="1" applyFill="1" applyBorder="1" applyAlignment="1">
      <alignment vertical="center" wrapText="1"/>
    </xf>
    <xf numFmtId="43" fontId="11" fillId="0" borderId="10" xfId="1" applyFont="1" applyFill="1" applyBorder="1" applyAlignment="1">
      <alignment horizontal="left" vertical="center" wrapText="1"/>
    </xf>
    <xf numFmtId="43" fontId="11" fillId="0" borderId="5" xfId="1" applyFont="1" applyFill="1" applyBorder="1" applyAlignment="1">
      <alignment horizontal="left" vertical="center" wrapText="1"/>
    </xf>
    <xf numFmtId="43" fontId="10" fillId="0" borderId="5" xfId="1" applyFont="1" applyFill="1" applyBorder="1" applyAlignment="1">
      <alignment horizontal="left" vertical="center" wrapText="1"/>
    </xf>
    <xf numFmtId="3" fontId="11" fillId="0" borderId="9" xfId="3" applyNumberFormat="1" applyFont="1" applyFill="1" applyBorder="1" applyAlignment="1">
      <alignment horizontal="center" vertical="center" wrapText="1"/>
    </xf>
    <xf numFmtId="164" fontId="11" fillId="0" borderId="9" xfId="4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left" vertical="center" wrapText="1"/>
    </xf>
    <xf numFmtId="0" fontId="10" fillId="0" borderId="10" xfId="2" applyFont="1" applyFill="1" applyBorder="1" applyAlignment="1">
      <alignment vertical="center" wrapText="1"/>
    </xf>
    <xf numFmtId="43" fontId="10" fillId="0" borderId="9" xfId="1" applyFont="1" applyFill="1" applyBorder="1" applyAlignment="1">
      <alignment horizontal="left" vertical="center" wrapText="1"/>
    </xf>
    <xf numFmtId="3" fontId="13" fillId="0" borderId="9" xfId="3" applyNumberFormat="1" applyFont="1" applyFill="1" applyBorder="1" applyAlignment="1">
      <alignment horizontal="center" vertical="center" wrapText="1"/>
    </xf>
    <xf numFmtId="3" fontId="11" fillId="0" borderId="13" xfId="3" applyNumberFormat="1" applyFont="1" applyFill="1" applyBorder="1" applyAlignment="1">
      <alignment horizontal="center" vertical="center" wrapText="1"/>
    </xf>
    <xf numFmtId="164" fontId="11" fillId="0" borderId="13" xfId="4" applyFont="1" applyFill="1" applyBorder="1" applyAlignment="1">
      <alignment horizontal="center" vertical="center" wrapText="1"/>
    </xf>
    <xf numFmtId="0" fontId="10" fillId="0" borderId="13" xfId="2" applyFont="1" applyFill="1" applyBorder="1" applyAlignment="1">
      <alignment horizontal="left" vertical="center" wrapText="1"/>
    </xf>
    <xf numFmtId="3" fontId="3" fillId="0" borderId="0" xfId="2" applyNumberFormat="1" applyFont="1" applyFill="1"/>
    <xf numFmtId="0" fontId="10" fillId="0" borderId="15" xfId="2" applyFont="1" applyFill="1" applyBorder="1" applyAlignment="1">
      <alignment vertical="center" wrapText="1"/>
    </xf>
    <xf numFmtId="43" fontId="11" fillId="0" borderId="16" xfId="1" applyFont="1" applyFill="1" applyBorder="1" applyAlignment="1">
      <alignment horizontal="left" vertical="center" wrapText="1"/>
    </xf>
    <xf numFmtId="164" fontId="11" fillId="0" borderId="8" xfId="4" applyFont="1" applyFill="1" applyBorder="1" applyAlignment="1">
      <alignment horizontal="center" vertical="center" wrapText="1"/>
    </xf>
    <xf numFmtId="0" fontId="10" fillId="0" borderId="18" xfId="2" applyFont="1" applyFill="1" applyBorder="1" applyAlignment="1">
      <alignment vertical="center" wrapText="1"/>
    </xf>
    <xf numFmtId="164" fontId="11" fillId="0" borderId="12" xfId="4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vertical="center" wrapText="1"/>
    </xf>
    <xf numFmtId="0" fontId="10" fillId="0" borderId="9" xfId="2" applyFont="1" applyFill="1" applyBorder="1" applyAlignment="1">
      <alignment vertical="center" wrapText="1"/>
    </xf>
    <xf numFmtId="164" fontId="11" fillId="0" borderId="21" xfId="4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 wrapText="1"/>
    </xf>
    <xf numFmtId="0" fontId="6" fillId="0" borderId="0" xfId="2" applyFont="1" applyFill="1" applyAlignment="1">
      <alignment horizont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0" fontId="10" fillId="2" borderId="11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left" vertical="center" wrapText="1"/>
    </xf>
    <xf numFmtId="0" fontId="10" fillId="2" borderId="10" xfId="2" applyFont="1" applyFill="1" applyBorder="1" applyAlignment="1">
      <alignment horizontal="left" vertical="center" wrapText="1"/>
    </xf>
    <xf numFmtId="0" fontId="10" fillId="2" borderId="8" xfId="2" applyFont="1" applyFill="1" applyBorder="1" applyAlignment="1">
      <alignment horizontal="left" vertical="center" wrapText="1"/>
    </xf>
    <xf numFmtId="0" fontId="10" fillId="2" borderId="12" xfId="2" applyFont="1" applyFill="1" applyBorder="1" applyAlignment="1">
      <alignment horizontal="left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10" fillId="0" borderId="14" xfId="2" applyFont="1" applyFill="1" applyBorder="1" applyAlignment="1">
      <alignment horizontal="center" vertical="center" wrapText="1"/>
    </xf>
    <xf numFmtId="0" fontId="10" fillId="0" borderId="17" xfId="2" applyFont="1" applyFill="1" applyBorder="1" applyAlignment="1">
      <alignment horizontal="center" vertical="center" wrapText="1"/>
    </xf>
    <xf numFmtId="0" fontId="10" fillId="0" borderId="19" xfId="2" applyFont="1" applyFill="1" applyBorder="1" applyAlignment="1">
      <alignment horizontal="center" vertical="center" wrapText="1"/>
    </xf>
    <xf numFmtId="0" fontId="10" fillId="0" borderId="18" xfId="2" applyFont="1" applyFill="1" applyBorder="1" applyAlignment="1">
      <alignment horizontal="left" vertical="center" wrapText="1"/>
    </xf>
    <xf numFmtId="0" fontId="10" fillId="0" borderId="20" xfId="2" applyFont="1" applyFill="1" applyBorder="1" applyAlignment="1">
      <alignment horizontal="left" vertical="center" wrapText="1"/>
    </xf>
    <xf numFmtId="0" fontId="10" fillId="0" borderId="9" xfId="2" applyFont="1" applyFill="1" applyBorder="1" applyAlignment="1">
      <alignment horizontal="left" vertical="center" wrapText="1"/>
    </xf>
    <xf numFmtId="0" fontId="10" fillId="0" borderId="13" xfId="2" applyFont="1" applyFill="1" applyBorder="1" applyAlignment="1">
      <alignment horizontal="left" vertical="center" wrapText="1"/>
    </xf>
    <xf numFmtId="0" fontId="10" fillId="0" borderId="7" xfId="2" applyFont="1" applyFill="1" applyBorder="1" applyAlignment="1">
      <alignment horizontal="left" vertical="center" wrapText="1"/>
    </xf>
    <xf numFmtId="0" fontId="10" fillId="0" borderId="10" xfId="2" applyFont="1" applyFill="1" applyBorder="1" applyAlignment="1">
      <alignment horizontal="left" vertical="center" wrapText="1"/>
    </xf>
    <xf numFmtId="0" fontId="10" fillId="0" borderId="19" xfId="2" applyFont="1" applyFill="1" applyBorder="1" applyAlignment="1">
      <alignment horizontal="left" vertical="center" wrapText="1"/>
    </xf>
    <xf numFmtId="0" fontId="3" fillId="0" borderId="0" xfId="2" applyFont="1"/>
    <xf numFmtId="0" fontId="3" fillId="0" borderId="0" xfId="2" applyFont="1" applyAlignment="1">
      <alignment horizontal="right"/>
    </xf>
    <xf numFmtId="0" fontId="2" fillId="0" borderId="0" xfId="2"/>
    <xf numFmtId="0" fontId="5" fillId="0" borderId="0" xfId="2" applyFont="1" applyAlignment="1">
      <alignment horizontal="center" wrapText="1"/>
    </xf>
    <xf numFmtId="0" fontId="4" fillId="0" borderId="0" xfId="2" applyFont="1" applyAlignment="1">
      <alignment horizontal="center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0" xfId="2" applyFont="1" applyAlignment="1">
      <alignment vertical="center" wrapText="1"/>
    </xf>
    <xf numFmtId="0" fontId="9" fillId="0" borderId="1" xfId="3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3" fontId="10" fillId="0" borderId="1" xfId="4" applyNumberFormat="1" applyFont="1" applyBorder="1" applyAlignment="1">
      <alignment horizontal="center" vertical="center" wrapText="1"/>
    </xf>
    <xf numFmtId="165" fontId="10" fillId="0" borderId="1" xfId="5" applyNumberFormat="1" applyFont="1" applyBorder="1" applyAlignment="1">
      <alignment horizontal="center" vertical="center" wrapText="1"/>
    </xf>
    <xf numFmtId="43" fontId="10" fillId="0" borderId="1" xfId="5" applyFont="1" applyBorder="1" applyAlignment="1">
      <alignment horizontal="center" vertical="center" wrapText="1"/>
    </xf>
    <xf numFmtId="0" fontId="15" fillId="0" borderId="0" xfId="2" applyFont="1" applyAlignment="1">
      <alignment vertical="center" wrapText="1"/>
    </xf>
    <xf numFmtId="43" fontId="7" fillId="0" borderId="22" xfId="5" applyFont="1" applyBorder="1" applyAlignment="1">
      <alignment horizontal="right" vertical="center" wrapText="1"/>
    </xf>
    <xf numFmtId="43" fontId="7" fillId="0" borderId="18" xfId="5" applyFont="1" applyBorder="1" applyAlignment="1">
      <alignment horizontal="right" vertical="center" wrapText="1"/>
    </xf>
    <xf numFmtId="43" fontId="7" fillId="0" borderId="23" xfId="5" applyFont="1" applyBorder="1" applyAlignment="1">
      <alignment horizontal="right" vertical="center" wrapText="1"/>
    </xf>
    <xf numFmtId="165" fontId="5" fillId="0" borderId="1" xfId="2" applyNumberFormat="1" applyFont="1" applyBorder="1" applyAlignment="1">
      <alignment horizontal="center" vertical="center" wrapText="1"/>
    </xf>
    <xf numFmtId="43" fontId="5" fillId="0" borderId="1" xfId="2" applyNumberFormat="1" applyFont="1" applyBorder="1" applyAlignment="1">
      <alignment horizontal="center" vertical="center" wrapText="1"/>
    </xf>
    <xf numFmtId="0" fontId="14" fillId="0" borderId="0" xfId="2" applyFont="1"/>
    <xf numFmtId="43" fontId="2" fillId="0" borderId="0" xfId="2" applyNumberFormat="1"/>
    <xf numFmtId="0" fontId="2" fillId="0" borderId="0" xfId="2" applyAlignment="1">
      <alignment horizontal="center"/>
    </xf>
    <xf numFmtId="0" fontId="16" fillId="0" borderId="0" xfId="2" applyFont="1" applyAlignment="1">
      <alignment horizontal="left" vertical="center" wrapText="1"/>
    </xf>
    <xf numFmtId="0" fontId="14" fillId="0" borderId="0" xfId="2" applyFont="1" applyAlignment="1">
      <alignment horizontal="center"/>
    </xf>
    <xf numFmtId="43" fontId="2" fillId="0" borderId="0" xfId="5"/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 vertical="center" wrapText="1"/>
    </xf>
    <xf numFmtId="3" fontId="10" fillId="0" borderId="1" xfId="1" applyNumberFormat="1" applyFont="1" applyBorder="1" applyAlignment="1">
      <alignment horizontal="center" vertical="center" wrapText="1"/>
    </xf>
    <xf numFmtId="165" fontId="10" fillId="0" borderId="1" xfId="5" applyNumberFormat="1" applyFont="1" applyBorder="1" applyAlignment="1">
      <alignment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1" xfId="2" applyFont="1" applyBorder="1" applyAlignment="1">
      <alignment vertical="center" wrapText="1"/>
    </xf>
    <xf numFmtId="0" fontId="15" fillId="0" borderId="1" xfId="2" applyFont="1" applyBorder="1" applyAlignment="1">
      <alignment vertical="center" wrapText="1"/>
    </xf>
    <xf numFmtId="3" fontId="10" fillId="0" borderId="1" xfId="1" applyNumberFormat="1" applyFont="1" applyBorder="1" applyAlignment="1">
      <alignment vertical="center" wrapText="1"/>
    </xf>
    <xf numFmtId="165" fontId="7" fillId="0" borderId="1" xfId="5" applyNumberFormat="1" applyFont="1" applyBorder="1" applyAlignment="1">
      <alignment vertical="center" wrapText="1"/>
    </xf>
    <xf numFmtId="0" fontId="10" fillId="0" borderId="24" xfId="2" applyFont="1" applyBorder="1" applyAlignment="1">
      <alignment horizontal="center" vertical="center" wrapText="1"/>
    </xf>
    <xf numFmtId="43" fontId="2" fillId="0" borderId="0" xfId="1" applyFont="1"/>
    <xf numFmtId="165" fontId="2" fillId="0" borderId="0" xfId="2" applyNumberFormat="1"/>
    <xf numFmtId="166" fontId="2" fillId="0" borderId="0" xfId="2" applyNumberFormat="1"/>
    <xf numFmtId="0" fontId="9" fillId="4" borderId="1" xfId="3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0" xfId="2" applyFont="1" applyAlignment="1">
      <alignment horizontal="right"/>
    </xf>
    <xf numFmtId="0" fontId="5" fillId="0" borderId="2" xfId="2" applyFont="1" applyBorder="1" applyAlignment="1">
      <alignment horizontal="center" vertical="center" wrapText="1"/>
    </xf>
    <xf numFmtId="0" fontId="9" fillId="4" borderId="1" xfId="3" applyFont="1" applyFill="1" applyBorder="1" applyAlignment="1">
      <alignment horizontal="center" vertical="center" wrapText="1"/>
    </xf>
    <xf numFmtId="0" fontId="5" fillId="0" borderId="24" xfId="2" applyFont="1" applyBorder="1" applyAlignment="1">
      <alignment horizontal="center" vertical="center" wrapText="1"/>
    </xf>
    <xf numFmtId="0" fontId="3" fillId="0" borderId="24" xfId="2" applyFont="1" applyBorder="1" applyAlignment="1">
      <alignment horizontal="center"/>
    </xf>
    <xf numFmtId="0" fontId="4" fillId="0" borderId="24" xfId="2" applyFont="1" applyBorder="1" applyAlignment="1">
      <alignment horizontal="center" vertical="center" wrapText="1"/>
    </xf>
    <xf numFmtId="0" fontId="3" fillId="0" borderId="1" xfId="2" applyFont="1" applyBorder="1"/>
    <xf numFmtId="0" fontId="17" fillId="4" borderId="2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 wrapText="1"/>
    </xf>
    <xf numFmtId="0" fontId="9" fillId="4" borderId="24" xfId="3" applyFont="1" applyFill="1" applyBorder="1" applyAlignment="1">
      <alignment horizontal="center" vertical="center" wrapText="1"/>
    </xf>
    <xf numFmtId="0" fontId="0" fillId="0" borderId="0" xfId="0"/>
    <xf numFmtId="0" fontId="10" fillId="0" borderId="0" xfId="0" applyFont="1" applyAlignment="1">
      <alignment horizontal="right"/>
    </xf>
    <xf numFmtId="0" fontId="1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 indent="1"/>
    </xf>
    <xf numFmtId="0" fontId="17" fillId="4" borderId="24" xfId="0" applyFont="1" applyFill="1" applyBorder="1" applyAlignment="1">
      <alignment horizontal="center" vertical="center" wrapText="1"/>
    </xf>
    <xf numFmtId="0" fontId="9" fillId="4" borderId="2" xfId="3" applyFont="1" applyFill="1" applyBorder="1" applyAlignment="1">
      <alignment horizontal="center" vertical="center" wrapText="1"/>
    </xf>
    <xf numFmtId="0" fontId="4" fillId="0" borderId="15" xfId="2" applyFont="1" applyBorder="1" applyAlignment="1">
      <alignment horizontal="left"/>
    </xf>
    <xf numFmtId="0" fontId="9" fillId="4" borderId="25" xfId="3" applyFont="1" applyFill="1" applyBorder="1" applyAlignment="1">
      <alignment horizontal="center" vertical="center" wrapText="1"/>
    </xf>
    <xf numFmtId="0" fontId="9" fillId="4" borderId="26" xfId="3" applyFont="1" applyFill="1" applyBorder="1" applyAlignment="1">
      <alignment horizontal="center" vertical="center" wrapText="1"/>
    </xf>
    <xf numFmtId="0" fontId="9" fillId="4" borderId="27" xfId="3" applyFont="1" applyFill="1" applyBorder="1" applyAlignment="1">
      <alignment horizontal="center" vertical="center" wrapText="1"/>
    </xf>
    <xf numFmtId="0" fontId="9" fillId="4" borderId="28" xfId="3" applyFont="1" applyFill="1" applyBorder="1" applyAlignment="1">
      <alignment horizontal="center" vertical="center" wrapText="1"/>
    </xf>
    <xf numFmtId="0" fontId="9" fillId="4" borderId="15" xfId="3" applyFont="1" applyFill="1" applyBorder="1" applyAlignment="1">
      <alignment horizontal="center" vertical="center" wrapText="1"/>
    </xf>
    <xf numFmtId="0" fontId="9" fillId="4" borderId="29" xfId="3" applyFont="1" applyFill="1" applyBorder="1" applyAlignment="1">
      <alignment horizontal="center" vertical="center" wrapText="1"/>
    </xf>
    <xf numFmtId="165" fontId="15" fillId="0" borderId="22" xfId="6" applyNumberFormat="1" applyFont="1" applyBorder="1" applyAlignment="1">
      <alignment horizontal="center" vertical="center"/>
    </xf>
    <xf numFmtId="165" fontId="15" fillId="0" borderId="18" xfId="6" applyNumberFormat="1" applyFont="1" applyBorder="1" applyAlignment="1">
      <alignment horizontal="center" vertical="center"/>
    </xf>
    <xf numFmtId="165" fontId="15" fillId="0" borderId="23" xfId="6" applyNumberFormat="1" applyFont="1" applyBorder="1" applyAlignment="1">
      <alignment horizontal="center" vertical="center"/>
    </xf>
    <xf numFmtId="0" fontId="3" fillId="0" borderId="22" xfId="2" applyFont="1" applyBorder="1" applyAlignment="1">
      <alignment horizontal="center"/>
    </xf>
    <xf numFmtId="0" fontId="3" fillId="0" borderId="18" xfId="2" applyFont="1" applyBorder="1" applyAlignment="1">
      <alignment horizontal="center"/>
    </xf>
    <xf numFmtId="0" fontId="3" fillId="0" borderId="23" xfId="2" applyFont="1" applyBorder="1" applyAlignment="1">
      <alignment horizontal="center"/>
    </xf>
    <xf numFmtId="0" fontId="0" fillId="0" borderId="0" xfId="0"/>
    <xf numFmtId="0" fontId="0" fillId="0" borderId="0" xfId="0"/>
    <xf numFmtId="0" fontId="3" fillId="0" borderId="0" xfId="2" applyFont="1" applyAlignment="1">
      <alignment horizontal="right"/>
    </xf>
    <xf numFmtId="0" fontId="9" fillId="4" borderId="1" xfId="3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3" fillId="0" borderId="24" xfId="2" applyFont="1" applyBorder="1" applyAlignment="1">
      <alignment horizontal="center"/>
    </xf>
    <xf numFmtId="0" fontId="4" fillId="0" borderId="24" xfId="2" applyFont="1" applyBorder="1" applyAlignment="1">
      <alignment horizontal="center" vertical="center" wrapText="1"/>
    </xf>
    <xf numFmtId="0" fontId="3" fillId="0" borderId="1" xfId="2" applyFont="1" applyBorder="1"/>
    <xf numFmtId="0" fontId="3" fillId="0" borderId="24" xfId="2" applyFont="1" applyBorder="1" applyAlignment="1">
      <alignment horizontal="center" vertical="center" wrapText="1"/>
    </xf>
    <xf numFmtId="165" fontId="15" fillId="0" borderId="24" xfId="6" applyNumberFormat="1" applyFont="1" applyBorder="1" applyAlignment="1">
      <alignment horizontal="center" vertical="center"/>
    </xf>
    <xf numFmtId="166" fontId="15" fillId="0" borderId="24" xfId="6" applyNumberFormat="1" applyFont="1" applyBorder="1" applyAlignment="1">
      <alignment horizontal="center" vertical="center"/>
    </xf>
  </cellXfs>
  <cellStyles count="7">
    <cellStyle name="Обычный" xfId="0" builtinId="0"/>
    <cellStyle name="Обычный 2" xfId="2" xr:uid="{00000000-0005-0000-0000-000001000000}"/>
    <cellStyle name="Обычный 3" xfId="3" xr:uid="{00000000-0005-0000-0000-000002000000}"/>
    <cellStyle name="Финансовый" xfId="1" builtinId="3"/>
    <cellStyle name="Финансовый 2" xfId="5" xr:uid="{3BDC148D-C2F9-46A7-AFED-795918D71269}"/>
    <cellStyle name="Финансовый 3" xfId="4" xr:uid="{00000000-0005-0000-0000-000004000000}"/>
    <cellStyle name="Финансовый 4" xfId="6" xr:uid="{0E1F857B-AFAA-4477-859C-A70653A091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1"/>
  <sheetViews>
    <sheetView view="pageBreakPreview" zoomScaleNormal="100" zoomScaleSheetLayoutView="100" workbookViewId="0">
      <selection activeCell="F15" sqref="F15"/>
    </sheetView>
  </sheetViews>
  <sheetFormatPr defaultRowHeight="16.5" x14ac:dyDescent="0.25"/>
  <cols>
    <col min="1" max="1" width="2" style="1" customWidth="1"/>
    <col min="2" max="2" width="4.28515625" style="1" customWidth="1"/>
    <col min="3" max="3" width="11.28515625" style="1" customWidth="1"/>
    <col min="4" max="4" width="48.7109375" style="2" customWidth="1"/>
    <col min="5" max="5" width="13.85546875" style="1" customWidth="1"/>
    <col min="6" max="6" width="15.5703125" style="1" customWidth="1"/>
    <col min="7" max="7" width="46.85546875" style="1" customWidth="1"/>
    <col min="8" max="8" width="3.5703125" style="1" customWidth="1"/>
    <col min="9" max="11" width="16.7109375" style="1" customWidth="1"/>
    <col min="12" max="16384" width="9.140625" style="1"/>
  </cols>
  <sheetData>
    <row r="1" spans="2:10" x14ac:dyDescent="0.25">
      <c r="G1" s="3" t="s">
        <v>0</v>
      </c>
    </row>
    <row r="2" spans="2:10" ht="39" customHeight="1" x14ac:dyDescent="0.25">
      <c r="B2" s="38" t="s">
        <v>24</v>
      </c>
      <c r="C2" s="38"/>
      <c r="D2" s="38"/>
      <c r="E2" s="38"/>
      <c r="F2" s="38"/>
      <c r="G2" s="38"/>
    </row>
    <row r="3" spans="2:10" x14ac:dyDescent="0.25">
      <c r="B3" s="39" t="s">
        <v>1</v>
      </c>
      <c r="C3" s="39"/>
      <c r="D3" s="39"/>
      <c r="E3" s="39"/>
      <c r="F3" s="39"/>
      <c r="G3" s="39"/>
    </row>
    <row r="4" spans="2:10" x14ac:dyDescent="0.25">
      <c r="G4" s="4" t="s">
        <v>2</v>
      </c>
    </row>
    <row r="5" spans="2:10" ht="40.5" customHeight="1" x14ac:dyDescent="0.25">
      <c r="B5" s="40" t="s">
        <v>3</v>
      </c>
      <c r="C5" s="40" t="s">
        <v>4</v>
      </c>
      <c r="D5" s="40" t="s">
        <v>5</v>
      </c>
      <c r="E5" s="40" t="s">
        <v>6</v>
      </c>
      <c r="F5" s="40"/>
      <c r="G5" s="40" t="s">
        <v>7</v>
      </c>
    </row>
    <row r="6" spans="2:10" s="6" customFormat="1" ht="25.5" customHeight="1" thickBot="1" x14ac:dyDescent="0.3">
      <c r="B6" s="41"/>
      <c r="C6" s="41"/>
      <c r="D6" s="41"/>
      <c r="E6" s="5" t="s">
        <v>8</v>
      </c>
      <c r="F6" s="5" t="s">
        <v>9</v>
      </c>
      <c r="G6" s="41"/>
    </row>
    <row r="7" spans="2:10" s="6" customFormat="1" ht="17.25" thickBot="1" x14ac:dyDescent="0.3">
      <c r="B7" s="42" t="s">
        <v>10</v>
      </c>
      <c r="C7" s="42" t="s">
        <v>11</v>
      </c>
      <c r="D7" s="7" t="s">
        <v>12</v>
      </c>
      <c r="E7" s="8">
        <v>0</v>
      </c>
      <c r="F7" s="8">
        <v>0</v>
      </c>
      <c r="G7" s="9" t="s">
        <v>13</v>
      </c>
    </row>
    <row r="8" spans="2:10" s="6" customFormat="1" ht="17.25" thickBot="1" x14ac:dyDescent="0.3">
      <c r="B8" s="43"/>
      <c r="C8" s="43"/>
      <c r="D8" s="45" t="s">
        <v>14</v>
      </c>
      <c r="E8" s="8">
        <v>169</v>
      </c>
      <c r="F8" s="8">
        <v>6964</v>
      </c>
      <c r="G8" s="10" t="s">
        <v>15</v>
      </c>
    </row>
    <row r="9" spans="2:10" s="6" customFormat="1" x14ac:dyDescent="0.25">
      <c r="B9" s="43"/>
      <c r="C9" s="43"/>
      <c r="D9" s="46"/>
      <c r="E9" s="8">
        <v>219</v>
      </c>
      <c r="F9" s="8">
        <v>44353</v>
      </c>
      <c r="G9" s="10" t="s">
        <v>13</v>
      </c>
    </row>
    <row r="10" spans="2:10" s="6" customFormat="1" ht="22.5" customHeight="1" thickBot="1" x14ac:dyDescent="0.3">
      <c r="B10" s="43"/>
      <c r="C10" s="43"/>
      <c r="D10" s="11" t="s">
        <v>16</v>
      </c>
      <c r="E10" s="12"/>
      <c r="F10" s="13"/>
      <c r="G10" s="10"/>
    </row>
    <row r="11" spans="2:10" s="6" customFormat="1" ht="17.25" thickBot="1" x14ac:dyDescent="0.3">
      <c r="B11" s="43"/>
      <c r="C11" s="43"/>
      <c r="D11" s="47" t="s">
        <v>17</v>
      </c>
      <c r="E11" s="8">
        <v>20</v>
      </c>
      <c r="F11" s="8">
        <v>115751</v>
      </c>
      <c r="G11" s="10" t="s">
        <v>15</v>
      </c>
    </row>
    <row r="12" spans="2:10" s="6" customFormat="1" ht="17.25" thickBot="1" x14ac:dyDescent="0.3">
      <c r="B12" s="44"/>
      <c r="C12" s="44"/>
      <c r="D12" s="48"/>
      <c r="E12" s="8">
        <v>4</v>
      </c>
      <c r="F12" s="8">
        <v>128760</v>
      </c>
      <c r="G12" s="14" t="s">
        <v>13</v>
      </c>
    </row>
    <row r="13" spans="2:10" s="6" customFormat="1" ht="22.5" customHeight="1" x14ac:dyDescent="0.25">
      <c r="B13" s="49" t="s">
        <v>18</v>
      </c>
      <c r="C13" s="52" t="s">
        <v>19</v>
      </c>
      <c r="D13" s="30" t="s">
        <v>12</v>
      </c>
      <c r="E13" s="17"/>
      <c r="F13" s="31"/>
      <c r="G13" s="19">
        <v>0</v>
      </c>
    </row>
    <row r="14" spans="2:10" s="6" customFormat="1" ht="22.5" customHeight="1" x14ac:dyDescent="0.25">
      <c r="B14" s="50"/>
      <c r="C14" s="53"/>
      <c r="D14" s="55" t="s">
        <v>14</v>
      </c>
      <c r="E14" s="20"/>
      <c r="F14" s="32"/>
      <c r="G14" s="22" t="s">
        <v>15</v>
      </c>
      <c r="J14" s="15"/>
    </row>
    <row r="15" spans="2:10" s="6" customFormat="1" ht="22.5" customHeight="1" x14ac:dyDescent="0.25">
      <c r="B15" s="50"/>
      <c r="C15" s="53"/>
      <c r="D15" s="55"/>
      <c r="E15" s="20"/>
      <c r="F15" s="32"/>
      <c r="G15" s="22" t="s">
        <v>13</v>
      </c>
      <c r="J15" s="15"/>
    </row>
    <row r="16" spans="2:10" s="6" customFormat="1" ht="22.5" customHeight="1" x14ac:dyDescent="0.25">
      <c r="B16" s="50"/>
      <c r="C16" s="53"/>
      <c r="D16" s="33" t="s">
        <v>16</v>
      </c>
      <c r="E16" s="17"/>
      <c r="F16" s="31"/>
      <c r="G16" s="24">
        <v>0</v>
      </c>
    </row>
    <row r="17" spans="2:10" s="6" customFormat="1" ht="22.5" customHeight="1" x14ac:dyDescent="0.25">
      <c r="B17" s="50"/>
      <c r="C17" s="53"/>
      <c r="D17" s="55" t="s">
        <v>17</v>
      </c>
      <c r="E17" s="25"/>
      <c r="F17" s="32"/>
      <c r="G17" s="22" t="s">
        <v>15</v>
      </c>
      <c r="J17" s="15"/>
    </row>
    <row r="18" spans="2:10" s="6" customFormat="1" ht="22.5" customHeight="1" thickBot="1" x14ac:dyDescent="0.3">
      <c r="B18" s="51"/>
      <c r="C18" s="54"/>
      <c r="D18" s="56"/>
      <c r="E18" s="26"/>
      <c r="F18" s="34"/>
      <c r="G18" s="28" t="s">
        <v>13</v>
      </c>
      <c r="J18" s="15"/>
    </row>
    <row r="19" spans="2:10" s="6" customFormat="1" ht="22.5" customHeight="1" x14ac:dyDescent="0.25">
      <c r="B19" s="52" t="s">
        <v>20</v>
      </c>
      <c r="C19" s="52" t="s">
        <v>21</v>
      </c>
      <c r="D19" s="35" t="s">
        <v>12</v>
      </c>
      <c r="E19" s="17"/>
      <c r="F19" s="31"/>
      <c r="G19" s="19">
        <v>0</v>
      </c>
    </row>
    <row r="20" spans="2:10" s="6" customFormat="1" ht="22.5" customHeight="1" x14ac:dyDescent="0.25">
      <c r="B20" s="53"/>
      <c r="C20" s="53"/>
      <c r="D20" s="55" t="s">
        <v>14</v>
      </c>
      <c r="E20" s="20"/>
      <c r="F20" s="32"/>
      <c r="G20" s="22" t="s">
        <v>15</v>
      </c>
    </row>
    <row r="21" spans="2:10" s="6" customFormat="1" ht="22.5" customHeight="1" x14ac:dyDescent="0.25">
      <c r="B21" s="53"/>
      <c r="C21" s="53"/>
      <c r="D21" s="55"/>
      <c r="E21" s="20"/>
      <c r="F21" s="32"/>
      <c r="G21" s="22" t="s">
        <v>13</v>
      </c>
    </row>
    <row r="22" spans="2:10" s="6" customFormat="1" ht="22.5" customHeight="1" x14ac:dyDescent="0.25">
      <c r="B22" s="53"/>
      <c r="C22" s="53"/>
      <c r="D22" s="36" t="s">
        <v>16</v>
      </c>
      <c r="E22" s="17"/>
      <c r="F22" s="31"/>
      <c r="G22" s="24">
        <v>0</v>
      </c>
    </row>
    <row r="23" spans="2:10" s="6" customFormat="1" ht="22.5" customHeight="1" x14ac:dyDescent="0.25">
      <c r="B23" s="53"/>
      <c r="C23" s="53"/>
      <c r="D23" s="57" t="s">
        <v>17</v>
      </c>
      <c r="E23" s="25"/>
      <c r="F23" s="32"/>
      <c r="G23" s="22" t="s">
        <v>15</v>
      </c>
    </row>
    <row r="24" spans="2:10" s="6" customFormat="1" ht="22.5" customHeight="1" thickBot="1" x14ac:dyDescent="0.3">
      <c r="B24" s="54"/>
      <c r="C24" s="54"/>
      <c r="D24" s="58"/>
      <c r="E24" s="26"/>
      <c r="F24" s="37"/>
      <c r="G24" s="28" t="s">
        <v>13</v>
      </c>
      <c r="I24" s="15"/>
    </row>
    <row r="25" spans="2:10" s="6" customFormat="1" ht="22.5" customHeight="1" x14ac:dyDescent="0.25">
      <c r="B25" s="52" t="s">
        <v>22</v>
      </c>
      <c r="C25" s="52" t="s">
        <v>23</v>
      </c>
      <c r="D25" s="16" t="s">
        <v>12</v>
      </c>
      <c r="E25" s="17"/>
      <c r="F25" s="18"/>
      <c r="G25" s="19">
        <v>0</v>
      </c>
    </row>
    <row r="26" spans="2:10" s="6" customFormat="1" ht="22.5" customHeight="1" x14ac:dyDescent="0.25">
      <c r="B26" s="53"/>
      <c r="C26" s="53"/>
      <c r="D26" s="59" t="s">
        <v>14</v>
      </c>
      <c r="E26" s="20"/>
      <c r="F26" s="21"/>
      <c r="G26" s="22" t="s">
        <v>15</v>
      </c>
    </row>
    <row r="27" spans="2:10" s="6" customFormat="1" ht="22.5" customHeight="1" x14ac:dyDescent="0.25">
      <c r="B27" s="53"/>
      <c r="C27" s="53"/>
      <c r="D27" s="60"/>
      <c r="E27" s="20"/>
      <c r="F27" s="21"/>
      <c r="G27" s="22" t="s">
        <v>13</v>
      </c>
    </row>
    <row r="28" spans="2:10" ht="22.5" customHeight="1" x14ac:dyDescent="0.25">
      <c r="B28" s="53"/>
      <c r="C28" s="53"/>
      <c r="D28" s="23" t="s">
        <v>16</v>
      </c>
      <c r="E28" s="17"/>
      <c r="F28" s="17"/>
      <c r="G28" s="24">
        <v>0</v>
      </c>
    </row>
    <row r="29" spans="2:10" ht="22.5" customHeight="1" x14ac:dyDescent="0.25">
      <c r="B29" s="53"/>
      <c r="C29" s="53"/>
      <c r="D29" s="59" t="s">
        <v>17</v>
      </c>
      <c r="E29" s="25"/>
      <c r="F29" s="21"/>
      <c r="G29" s="22" t="s">
        <v>15</v>
      </c>
    </row>
    <row r="30" spans="2:10" ht="22.5" customHeight="1" thickBot="1" x14ac:dyDescent="0.3">
      <c r="B30" s="54"/>
      <c r="C30" s="54"/>
      <c r="D30" s="61"/>
      <c r="E30" s="26"/>
      <c r="F30" s="27"/>
      <c r="G30" s="28" t="s">
        <v>13</v>
      </c>
    </row>
    <row r="31" spans="2:10" ht="22.5" customHeight="1" x14ac:dyDescent="0.25">
      <c r="E31" s="29"/>
      <c r="F31" s="29"/>
    </row>
  </sheetData>
  <mergeCells count="23">
    <mergeCell ref="B19:B24"/>
    <mergeCell ref="C19:C24"/>
    <mergeCell ref="D20:D21"/>
    <mergeCell ref="D23:D24"/>
    <mergeCell ref="B25:B30"/>
    <mergeCell ref="C25:C30"/>
    <mergeCell ref="D26:D27"/>
    <mergeCell ref="D29:D30"/>
    <mergeCell ref="B7:B12"/>
    <mergeCell ref="C7:C12"/>
    <mergeCell ref="D8:D9"/>
    <mergeCell ref="D11:D12"/>
    <mergeCell ref="B13:B18"/>
    <mergeCell ref="C13:C18"/>
    <mergeCell ref="D14:D15"/>
    <mergeCell ref="D17:D18"/>
    <mergeCell ref="B2:G2"/>
    <mergeCell ref="B3:G3"/>
    <mergeCell ref="B5:B6"/>
    <mergeCell ref="C5:C6"/>
    <mergeCell ref="D5:D6"/>
    <mergeCell ref="E5:F5"/>
    <mergeCell ref="G5:G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E4D0D-793B-4DD7-AD38-8A6F38922335}">
  <dimension ref="A1:N26"/>
  <sheetViews>
    <sheetView workbookViewId="0">
      <selection activeCell="G20" sqref="G20"/>
    </sheetView>
  </sheetViews>
  <sheetFormatPr defaultRowHeight="15" x14ac:dyDescent="0.25"/>
  <cols>
    <col min="1" max="1" width="2.85546875" style="64" customWidth="1"/>
    <col min="2" max="2" width="5.5703125" style="64" customWidth="1"/>
    <col min="3" max="3" width="16.28515625" style="64" customWidth="1"/>
    <col min="4" max="4" width="24" style="64" customWidth="1"/>
    <col min="5" max="5" width="19.140625" style="64" customWidth="1"/>
    <col min="6" max="6" width="17" style="64" customWidth="1"/>
    <col min="7" max="7" width="17.85546875" style="64" customWidth="1"/>
    <col min="8" max="8" width="24.42578125" style="64" customWidth="1"/>
    <col min="9" max="9" width="20.5703125" style="64" customWidth="1"/>
    <col min="10" max="10" width="20.140625" style="64" customWidth="1"/>
    <col min="11" max="11" width="15.42578125" style="64" customWidth="1"/>
    <col min="12" max="12" width="21.140625" style="64" customWidth="1"/>
    <col min="13" max="13" width="26.140625" style="84" customWidth="1"/>
    <col min="14" max="16384" width="9.140625" style="64"/>
  </cols>
  <sheetData>
    <row r="1" spans="1:14" ht="16.5" x14ac:dyDescent="0.2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3" t="s">
        <v>26</v>
      </c>
    </row>
    <row r="2" spans="1:14" ht="16.5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4" ht="16.5" x14ac:dyDescent="0.25">
      <c r="A3" s="62"/>
      <c r="B3" s="65" t="s">
        <v>27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4" ht="16.5" x14ac:dyDescent="0.25">
      <c r="A4" s="62"/>
      <c r="B4" s="66" t="s">
        <v>28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4" ht="16.5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4" ht="63" x14ac:dyDescent="0.25">
      <c r="B6" s="67" t="s">
        <v>3</v>
      </c>
      <c r="C6" s="67" t="s">
        <v>4</v>
      </c>
      <c r="D6" s="67" t="s">
        <v>29</v>
      </c>
      <c r="E6" s="67" t="s">
        <v>30</v>
      </c>
      <c r="F6" s="67" t="s">
        <v>31</v>
      </c>
      <c r="G6" s="67" t="s">
        <v>32</v>
      </c>
      <c r="H6" s="67" t="s">
        <v>33</v>
      </c>
      <c r="I6" s="67"/>
      <c r="J6" s="67" t="s">
        <v>34</v>
      </c>
      <c r="K6" s="67" t="s">
        <v>35</v>
      </c>
      <c r="L6" s="67" t="s">
        <v>36</v>
      </c>
      <c r="M6" s="68" t="s">
        <v>37</v>
      </c>
      <c r="N6" s="69"/>
    </row>
    <row r="7" spans="1:14" ht="15.75" x14ac:dyDescent="0.25">
      <c r="B7" s="67"/>
      <c r="C7" s="67"/>
      <c r="D7" s="67"/>
      <c r="E7" s="67"/>
      <c r="F7" s="67"/>
      <c r="G7" s="67"/>
      <c r="H7" s="70" t="s">
        <v>38</v>
      </c>
      <c r="I7" s="70" t="s">
        <v>39</v>
      </c>
      <c r="J7" s="67"/>
      <c r="K7" s="67"/>
      <c r="L7" s="67"/>
      <c r="M7" s="70" t="s">
        <v>40</v>
      </c>
      <c r="N7" s="69"/>
    </row>
    <row r="8" spans="1:14" ht="15.75" x14ac:dyDescent="0.25">
      <c r="B8" s="71"/>
      <c r="C8" s="72"/>
      <c r="D8" s="72"/>
      <c r="E8" s="72"/>
      <c r="F8" s="72"/>
      <c r="G8" s="72"/>
      <c r="H8" s="71"/>
      <c r="I8" s="73"/>
      <c r="J8" s="73"/>
      <c r="K8" s="74"/>
      <c r="L8" s="75"/>
      <c r="M8" s="75"/>
      <c r="N8" s="76"/>
    </row>
    <row r="9" spans="1:14" ht="15.75" x14ac:dyDescent="0.25">
      <c r="B9" s="71"/>
      <c r="C9" s="72"/>
      <c r="D9" s="72"/>
      <c r="E9" s="72"/>
      <c r="F9" s="72"/>
      <c r="G9" s="72"/>
      <c r="H9" s="71"/>
      <c r="I9" s="73"/>
      <c r="J9" s="73"/>
      <c r="K9" s="74"/>
      <c r="L9" s="75"/>
      <c r="M9" s="75"/>
      <c r="N9" s="76"/>
    </row>
    <row r="10" spans="1:14" ht="15.75" hidden="1" x14ac:dyDescent="0.25">
      <c r="B10" s="71">
        <v>3</v>
      </c>
      <c r="C10" s="72"/>
      <c r="D10" s="72"/>
      <c r="E10" s="72"/>
      <c r="F10" s="72"/>
      <c r="G10" s="72"/>
      <c r="H10" s="71"/>
      <c r="I10" s="73"/>
      <c r="J10" s="73"/>
      <c r="K10" s="74"/>
      <c r="L10" s="75"/>
      <c r="M10" s="75">
        <f t="shared" ref="M10:M16" si="0">+L10*K10/1000</f>
        <v>0</v>
      </c>
      <c r="N10" s="76"/>
    </row>
    <row r="11" spans="1:14" ht="15.75" hidden="1" x14ac:dyDescent="0.25">
      <c r="B11" s="71">
        <v>4</v>
      </c>
      <c r="C11" s="72"/>
      <c r="D11" s="72"/>
      <c r="E11" s="72"/>
      <c r="F11" s="72"/>
      <c r="G11" s="72"/>
      <c r="H11" s="71"/>
      <c r="I11" s="73"/>
      <c r="J11" s="73"/>
      <c r="K11" s="74"/>
      <c r="L11" s="75"/>
      <c r="M11" s="75">
        <f t="shared" si="0"/>
        <v>0</v>
      </c>
      <c r="N11" s="69"/>
    </row>
    <row r="12" spans="1:14" ht="15.75" hidden="1" x14ac:dyDescent="0.25">
      <c r="B12" s="71">
        <v>5</v>
      </c>
      <c r="C12" s="72"/>
      <c r="D12" s="72"/>
      <c r="E12" s="72"/>
      <c r="F12" s="72"/>
      <c r="G12" s="72"/>
      <c r="H12" s="71"/>
      <c r="I12" s="73"/>
      <c r="J12" s="73"/>
      <c r="K12" s="74"/>
      <c r="L12" s="75"/>
      <c r="M12" s="75">
        <f t="shared" si="0"/>
        <v>0</v>
      </c>
      <c r="N12" s="69"/>
    </row>
    <row r="13" spans="1:14" ht="15.75" hidden="1" x14ac:dyDescent="0.25">
      <c r="B13" s="71">
        <v>6</v>
      </c>
      <c r="C13" s="72"/>
      <c r="D13" s="72"/>
      <c r="E13" s="72"/>
      <c r="F13" s="72"/>
      <c r="G13" s="72"/>
      <c r="H13" s="71"/>
      <c r="I13" s="73"/>
      <c r="J13" s="73"/>
      <c r="K13" s="74"/>
      <c r="L13" s="75"/>
      <c r="M13" s="75">
        <f t="shared" si="0"/>
        <v>0</v>
      </c>
      <c r="N13" s="69"/>
    </row>
    <row r="14" spans="1:14" ht="15.75" hidden="1" x14ac:dyDescent="0.25">
      <c r="B14" s="71">
        <v>7</v>
      </c>
      <c r="C14" s="72"/>
      <c r="D14" s="72"/>
      <c r="E14" s="72"/>
      <c r="F14" s="72"/>
      <c r="G14" s="72"/>
      <c r="H14" s="71"/>
      <c r="I14" s="73"/>
      <c r="J14" s="73"/>
      <c r="K14" s="74"/>
      <c r="L14" s="75"/>
      <c r="M14" s="75">
        <f t="shared" si="0"/>
        <v>0</v>
      </c>
      <c r="N14" s="69"/>
    </row>
    <row r="15" spans="1:14" ht="15.75" hidden="1" x14ac:dyDescent="0.25">
      <c r="B15" s="71">
        <v>8</v>
      </c>
      <c r="C15" s="72"/>
      <c r="D15" s="72"/>
      <c r="E15" s="72"/>
      <c r="F15" s="72"/>
      <c r="G15" s="72"/>
      <c r="H15" s="71"/>
      <c r="I15" s="73"/>
      <c r="J15" s="73"/>
      <c r="K15" s="74"/>
      <c r="L15" s="75"/>
      <c r="M15" s="75">
        <f t="shared" si="0"/>
        <v>0</v>
      </c>
      <c r="N15" s="69"/>
    </row>
    <row r="16" spans="1:14" ht="15.75" hidden="1" x14ac:dyDescent="0.25">
      <c r="B16" s="71">
        <v>9</v>
      </c>
      <c r="C16" s="72"/>
      <c r="D16" s="72"/>
      <c r="E16" s="72"/>
      <c r="F16" s="72"/>
      <c r="G16" s="72"/>
      <c r="H16" s="71"/>
      <c r="I16" s="73"/>
      <c r="J16" s="73"/>
      <c r="K16" s="74"/>
      <c r="L16" s="75"/>
      <c r="M16" s="75">
        <f t="shared" si="0"/>
        <v>0</v>
      </c>
      <c r="N16" s="69"/>
    </row>
    <row r="17" spans="2:13" s="82" customFormat="1" ht="15.75" x14ac:dyDescent="0.25">
      <c r="B17" s="77" t="s">
        <v>41</v>
      </c>
      <c r="C17" s="78"/>
      <c r="D17" s="78"/>
      <c r="E17" s="78"/>
      <c r="F17" s="78"/>
      <c r="G17" s="78"/>
      <c r="H17" s="78"/>
      <c r="I17" s="78"/>
      <c r="J17" s="79"/>
      <c r="K17" s="80">
        <f>SUM(K8:K16)</f>
        <v>0</v>
      </c>
      <c r="L17" s="81">
        <f>SUM(L8:L16)</f>
        <v>0</v>
      </c>
      <c r="M17" s="81">
        <f>SUM(M8:M16)</f>
        <v>0</v>
      </c>
    </row>
    <row r="18" spans="2:13" x14ac:dyDescent="0.25">
      <c r="L18" s="83"/>
    </row>
    <row r="19" spans="2:13" ht="29.25" customHeight="1" x14ac:dyDescent="0.25">
      <c r="B19" s="85" t="s">
        <v>42</v>
      </c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</row>
    <row r="20" spans="2:13" x14ac:dyDescent="0.25">
      <c r="L20" s="86"/>
    </row>
    <row r="21" spans="2:13" x14ac:dyDescent="0.25">
      <c r="L21" s="86"/>
      <c r="M21" s="87"/>
    </row>
    <row r="22" spans="2:13" x14ac:dyDescent="0.25">
      <c r="L22" s="83"/>
    </row>
    <row r="23" spans="2:13" x14ac:dyDescent="0.25">
      <c r="L23" s="83"/>
    </row>
    <row r="25" spans="2:13" x14ac:dyDescent="0.25">
      <c r="L25" s="83"/>
    </row>
    <row r="26" spans="2:13" x14ac:dyDescent="0.25">
      <c r="L26" s="83"/>
    </row>
  </sheetData>
  <mergeCells count="14">
    <mergeCell ref="K6:K7"/>
    <mergeCell ref="L6:L7"/>
    <mergeCell ref="B17:J17"/>
    <mergeCell ref="B19:M19"/>
    <mergeCell ref="B3:M3"/>
    <mergeCell ref="B4:M4"/>
    <mergeCell ref="B6:B7"/>
    <mergeCell ref="C6:C7"/>
    <mergeCell ref="D6:D7"/>
    <mergeCell ref="E6:E7"/>
    <mergeCell ref="F6:F7"/>
    <mergeCell ref="G6:G7"/>
    <mergeCell ref="H6:I6"/>
    <mergeCell ref="J6:J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3D5B1-9E36-4AA8-994C-834F8C7CF6A2}">
  <dimension ref="A1:N39"/>
  <sheetViews>
    <sheetView workbookViewId="0">
      <selection activeCell="D6" sqref="D6:D7"/>
    </sheetView>
  </sheetViews>
  <sheetFormatPr defaultRowHeight="15" x14ac:dyDescent="0.25"/>
  <cols>
    <col min="1" max="1" width="2.28515625" style="64" customWidth="1"/>
    <col min="2" max="2" width="5.42578125" style="64" customWidth="1"/>
    <col min="3" max="3" width="11.28515625" style="64" customWidth="1"/>
    <col min="4" max="4" width="29.5703125" style="64" customWidth="1"/>
    <col min="5" max="5" width="21.140625" style="84" customWidth="1"/>
    <col min="6" max="6" width="22" style="84" customWidth="1"/>
    <col min="7" max="7" width="17.140625" style="64" customWidth="1"/>
    <col min="8" max="8" width="26" style="64" customWidth="1"/>
    <col min="9" max="9" width="17.85546875" style="64" customWidth="1"/>
    <col min="10" max="10" width="17.7109375" style="64" customWidth="1"/>
    <col min="11" max="11" width="15.7109375" style="64" customWidth="1"/>
    <col min="12" max="12" width="18.7109375" style="64" customWidth="1"/>
    <col min="13" max="13" width="21" style="84" customWidth="1"/>
    <col min="14" max="14" width="9.140625" style="64"/>
    <col min="15" max="15" width="11" style="64" bestFit="1" customWidth="1"/>
    <col min="16" max="16384" width="9.140625" style="64"/>
  </cols>
  <sheetData>
    <row r="1" spans="1:13" ht="16.5" x14ac:dyDescent="0.25">
      <c r="A1" s="62"/>
      <c r="B1" s="62"/>
      <c r="C1" s="62"/>
      <c r="D1" s="62"/>
      <c r="E1" s="88"/>
      <c r="F1" s="88"/>
      <c r="G1" s="62"/>
      <c r="H1" s="62"/>
      <c r="I1" s="62"/>
      <c r="J1" s="62"/>
      <c r="K1" s="62"/>
      <c r="L1" s="62"/>
      <c r="M1" s="63" t="s">
        <v>25</v>
      </c>
    </row>
    <row r="2" spans="1:13" ht="16.5" x14ac:dyDescent="0.25">
      <c r="A2" s="62"/>
      <c r="B2" s="62"/>
      <c r="C2" s="62"/>
      <c r="D2" s="62"/>
      <c r="E2" s="88"/>
      <c r="F2" s="88"/>
      <c r="G2" s="62"/>
      <c r="H2" s="62"/>
      <c r="I2" s="62"/>
      <c r="J2" s="62"/>
      <c r="K2" s="62"/>
      <c r="L2" s="62"/>
      <c r="M2" s="62"/>
    </row>
    <row r="3" spans="1:13" ht="16.5" x14ac:dyDescent="0.25">
      <c r="A3" s="62"/>
      <c r="B3" s="89" t="s">
        <v>43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</row>
    <row r="4" spans="1:13" ht="16.5" x14ac:dyDescent="0.25">
      <c r="A4" s="62"/>
      <c r="B4" s="66" t="s">
        <v>28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ht="16.5" x14ac:dyDescent="0.25">
      <c r="A5" s="62"/>
      <c r="B5" s="62"/>
      <c r="C5" s="62"/>
      <c r="D5" s="62"/>
      <c r="E5" s="88"/>
      <c r="F5" s="88"/>
      <c r="G5" s="62"/>
      <c r="H5" s="62"/>
      <c r="I5" s="62"/>
      <c r="J5" s="62"/>
      <c r="K5" s="62"/>
      <c r="L5" s="62"/>
      <c r="M5" s="62"/>
    </row>
    <row r="6" spans="1:13" ht="78.75" x14ac:dyDescent="0.25">
      <c r="B6" s="67" t="s">
        <v>3</v>
      </c>
      <c r="C6" s="67" t="s">
        <v>4</v>
      </c>
      <c r="D6" s="67" t="s">
        <v>29</v>
      </c>
      <c r="E6" s="67" t="s">
        <v>30</v>
      </c>
      <c r="F6" s="67" t="s">
        <v>31</v>
      </c>
      <c r="G6" s="67" t="s">
        <v>32</v>
      </c>
      <c r="H6" s="67" t="s">
        <v>33</v>
      </c>
      <c r="I6" s="67"/>
      <c r="J6" s="67" t="s">
        <v>34</v>
      </c>
      <c r="K6" s="67" t="s">
        <v>35</v>
      </c>
      <c r="L6" s="67" t="s">
        <v>36</v>
      </c>
      <c r="M6" s="68" t="s">
        <v>37</v>
      </c>
    </row>
    <row r="7" spans="1:13" ht="15.75" x14ac:dyDescent="0.25">
      <c r="B7" s="67"/>
      <c r="C7" s="67"/>
      <c r="D7" s="67"/>
      <c r="E7" s="67"/>
      <c r="F7" s="67"/>
      <c r="G7" s="67"/>
      <c r="H7" s="70" t="s">
        <v>38</v>
      </c>
      <c r="I7" s="70" t="s">
        <v>39</v>
      </c>
      <c r="J7" s="67"/>
      <c r="K7" s="67"/>
      <c r="L7" s="67"/>
      <c r="M7" s="70" t="s">
        <v>40</v>
      </c>
    </row>
    <row r="8" spans="1:13" ht="45" x14ac:dyDescent="0.25">
      <c r="B8" s="72">
        <v>1</v>
      </c>
      <c r="C8" s="72" t="s">
        <v>11</v>
      </c>
      <c r="D8" s="72" t="s">
        <v>44</v>
      </c>
      <c r="E8" s="72" t="s">
        <v>15</v>
      </c>
      <c r="F8" s="72" t="s">
        <v>45</v>
      </c>
      <c r="G8" s="72" t="s">
        <v>46</v>
      </c>
      <c r="H8" s="71" t="s">
        <v>47</v>
      </c>
      <c r="I8" s="90">
        <v>205040829</v>
      </c>
      <c r="J8" s="90" t="s">
        <v>48</v>
      </c>
      <c r="K8" s="91">
        <v>53</v>
      </c>
      <c r="L8" s="75">
        <v>49000</v>
      </c>
      <c r="M8" s="75">
        <f t="shared" ref="M8:M19" si="0">+L8*K8/1000</f>
        <v>2597</v>
      </c>
    </row>
    <row r="9" spans="1:13" ht="45" x14ac:dyDescent="0.25">
      <c r="B9" s="72">
        <v>2</v>
      </c>
      <c r="C9" s="72" t="s">
        <v>11</v>
      </c>
      <c r="D9" s="72" t="s">
        <v>49</v>
      </c>
      <c r="E9" s="72" t="s">
        <v>15</v>
      </c>
      <c r="F9" s="72" t="s">
        <v>45</v>
      </c>
      <c r="G9" s="72" t="s">
        <v>50</v>
      </c>
      <c r="H9" s="71" t="s">
        <v>51</v>
      </c>
      <c r="I9" s="90">
        <v>207079302</v>
      </c>
      <c r="J9" s="90" t="s">
        <v>52</v>
      </c>
      <c r="K9" s="91">
        <v>3</v>
      </c>
      <c r="L9" s="75">
        <v>54000</v>
      </c>
      <c r="M9" s="75">
        <f t="shared" si="0"/>
        <v>162</v>
      </c>
    </row>
    <row r="10" spans="1:13" ht="45" x14ac:dyDescent="0.25">
      <c r="B10" s="72">
        <v>3</v>
      </c>
      <c r="C10" s="72" t="s">
        <v>11</v>
      </c>
      <c r="D10" s="72" t="s">
        <v>49</v>
      </c>
      <c r="E10" s="72" t="s">
        <v>15</v>
      </c>
      <c r="F10" s="72" t="s">
        <v>45</v>
      </c>
      <c r="G10" s="72" t="s">
        <v>53</v>
      </c>
      <c r="H10" s="71" t="s">
        <v>51</v>
      </c>
      <c r="I10" s="90">
        <v>207079302</v>
      </c>
      <c r="J10" s="90" t="s">
        <v>52</v>
      </c>
      <c r="K10" s="91">
        <v>4</v>
      </c>
      <c r="L10" s="75">
        <v>54000</v>
      </c>
      <c r="M10" s="75">
        <f t="shared" si="0"/>
        <v>216</v>
      </c>
    </row>
    <row r="11" spans="1:13" ht="45" x14ac:dyDescent="0.25">
      <c r="B11" s="92">
        <v>4</v>
      </c>
      <c r="C11" s="72" t="s">
        <v>11</v>
      </c>
      <c r="D11" s="72" t="s">
        <v>54</v>
      </c>
      <c r="E11" s="72" t="s">
        <v>15</v>
      </c>
      <c r="F11" s="72" t="s">
        <v>45</v>
      </c>
      <c r="G11" s="72" t="s">
        <v>55</v>
      </c>
      <c r="H11" s="71" t="s">
        <v>56</v>
      </c>
      <c r="I11" s="90">
        <v>309575038</v>
      </c>
      <c r="J11" s="90" t="s">
        <v>57</v>
      </c>
      <c r="K11" s="91">
        <v>4</v>
      </c>
      <c r="L11" s="75">
        <v>635000</v>
      </c>
      <c r="M11" s="75">
        <f t="shared" si="0"/>
        <v>2540</v>
      </c>
    </row>
    <row r="12" spans="1:13" ht="45" x14ac:dyDescent="0.25">
      <c r="B12" s="72">
        <v>5</v>
      </c>
      <c r="C12" s="72" t="s">
        <v>11</v>
      </c>
      <c r="D12" s="72" t="s">
        <v>49</v>
      </c>
      <c r="E12" s="72" t="s">
        <v>15</v>
      </c>
      <c r="F12" s="72" t="s">
        <v>45</v>
      </c>
      <c r="G12" s="72" t="s">
        <v>58</v>
      </c>
      <c r="H12" s="71" t="s">
        <v>51</v>
      </c>
      <c r="I12" s="90">
        <v>207079302</v>
      </c>
      <c r="J12" s="90" t="s">
        <v>52</v>
      </c>
      <c r="K12" s="91">
        <v>3</v>
      </c>
      <c r="L12" s="75">
        <v>79000</v>
      </c>
      <c r="M12" s="75">
        <f t="shared" si="0"/>
        <v>237</v>
      </c>
    </row>
    <row r="13" spans="1:13" ht="45" x14ac:dyDescent="0.25">
      <c r="B13" s="72">
        <v>6</v>
      </c>
      <c r="C13" s="72" t="s">
        <v>11</v>
      </c>
      <c r="D13" s="72" t="s">
        <v>49</v>
      </c>
      <c r="E13" s="72" t="s">
        <v>15</v>
      </c>
      <c r="F13" s="72" t="s">
        <v>45</v>
      </c>
      <c r="G13" s="72" t="s">
        <v>59</v>
      </c>
      <c r="H13" s="71" t="s">
        <v>51</v>
      </c>
      <c r="I13" s="90">
        <v>207079302</v>
      </c>
      <c r="J13" s="90" t="s">
        <v>52</v>
      </c>
      <c r="K13" s="91">
        <v>2</v>
      </c>
      <c r="L13" s="75">
        <v>80000</v>
      </c>
      <c r="M13" s="75">
        <f t="shared" si="0"/>
        <v>160</v>
      </c>
    </row>
    <row r="14" spans="1:13" ht="45" x14ac:dyDescent="0.25">
      <c r="B14" s="72">
        <v>7</v>
      </c>
      <c r="C14" s="72" t="s">
        <v>11</v>
      </c>
      <c r="D14" s="72" t="s">
        <v>60</v>
      </c>
      <c r="E14" s="72" t="s">
        <v>15</v>
      </c>
      <c r="F14" s="72" t="s">
        <v>45</v>
      </c>
      <c r="G14" s="72" t="s">
        <v>61</v>
      </c>
      <c r="H14" s="71" t="s">
        <v>62</v>
      </c>
      <c r="I14" s="90">
        <v>306982910</v>
      </c>
      <c r="J14" s="90" t="s">
        <v>57</v>
      </c>
      <c r="K14" s="91">
        <v>100</v>
      </c>
      <c r="L14" s="75">
        <v>10522</v>
      </c>
      <c r="M14" s="75">
        <f t="shared" si="0"/>
        <v>1052.2</v>
      </c>
    </row>
    <row r="15" spans="1:13" ht="15.75" x14ac:dyDescent="0.25">
      <c r="B15" s="72"/>
      <c r="C15" s="72"/>
      <c r="D15" s="93"/>
      <c r="E15" s="93"/>
      <c r="F15" s="93"/>
      <c r="G15" s="93"/>
      <c r="H15" s="94"/>
      <c r="I15" s="95"/>
      <c r="J15" s="75"/>
      <c r="K15" s="96">
        <f>SUM(K8:K14)</f>
        <v>169</v>
      </c>
      <c r="L15" s="96">
        <f>SUM(L8:L14)</f>
        <v>961522</v>
      </c>
      <c r="M15" s="96">
        <f>SUM(M8:M14)</f>
        <v>6964.2</v>
      </c>
    </row>
    <row r="16" spans="1:13" ht="47.25" x14ac:dyDescent="0.25">
      <c r="B16" s="97">
        <v>8</v>
      </c>
      <c r="C16" s="72" t="s">
        <v>11</v>
      </c>
      <c r="D16" s="72" t="s">
        <v>63</v>
      </c>
      <c r="E16" s="72" t="s">
        <v>13</v>
      </c>
      <c r="F16" s="92" t="s">
        <v>64</v>
      </c>
      <c r="G16" s="72" t="s">
        <v>65</v>
      </c>
      <c r="H16" s="71" t="s">
        <v>66</v>
      </c>
      <c r="I16" s="90">
        <v>32406750170056</v>
      </c>
      <c r="J16" s="90" t="s">
        <v>57</v>
      </c>
      <c r="K16" s="91">
        <v>30</v>
      </c>
      <c r="L16" s="75">
        <v>800000</v>
      </c>
      <c r="M16" s="75">
        <f t="shared" si="0"/>
        <v>24000</v>
      </c>
    </row>
    <row r="17" spans="2:13" ht="45" x14ac:dyDescent="0.25">
      <c r="B17" s="97">
        <v>9</v>
      </c>
      <c r="C17" s="72" t="s">
        <v>11</v>
      </c>
      <c r="D17" s="72" t="s">
        <v>67</v>
      </c>
      <c r="E17" s="72" t="s">
        <v>13</v>
      </c>
      <c r="F17" s="92" t="s">
        <v>64</v>
      </c>
      <c r="G17" s="72" t="s">
        <v>68</v>
      </c>
      <c r="H17" s="71" t="s">
        <v>69</v>
      </c>
      <c r="I17" s="90">
        <v>308480316</v>
      </c>
      <c r="J17" s="90" t="s">
        <v>57</v>
      </c>
      <c r="K17" s="91">
        <v>1</v>
      </c>
      <c r="L17" s="75">
        <v>1384000</v>
      </c>
      <c r="M17" s="75">
        <f t="shared" si="0"/>
        <v>1384</v>
      </c>
    </row>
    <row r="18" spans="2:13" ht="45" x14ac:dyDescent="0.25">
      <c r="B18" s="97">
        <v>10</v>
      </c>
      <c r="C18" s="72" t="s">
        <v>11</v>
      </c>
      <c r="D18" s="72" t="s">
        <v>70</v>
      </c>
      <c r="E18" s="72" t="s">
        <v>13</v>
      </c>
      <c r="F18" s="92" t="s">
        <v>64</v>
      </c>
      <c r="G18" s="72" t="s">
        <v>71</v>
      </c>
      <c r="H18" s="71" t="s">
        <v>69</v>
      </c>
      <c r="I18" s="90">
        <v>308480316</v>
      </c>
      <c r="J18" s="90" t="s">
        <v>57</v>
      </c>
      <c r="K18" s="91">
        <v>1</v>
      </c>
      <c r="L18" s="75">
        <v>1053000</v>
      </c>
      <c r="M18" s="75">
        <f t="shared" si="0"/>
        <v>1053</v>
      </c>
    </row>
    <row r="19" spans="2:13" ht="45" x14ac:dyDescent="0.25">
      <c r="B19" s="97">
        <v>11</v>
      </c>
      <c r="C19" s="72" t="s">
        <v>11</v>
      </c>
      <c r="D19" s="72" t="s">
        <v>72</v>
      </c>
      <c r="E19" s="72" t="s">
        <v>13</v>
      </c>
      <c r="F19" s="92" t="s">
        <v>64</v>
      </c>
      <c r="G19" s="72" t="s">
        <v>73</v>
      </c>
      <c r="H19" s="71" t="s">
        <v>74</v>
      </c>
      <c r="I19" s="90">
        <v>306406501</v>
      </c>
      <c r="J19" s="90" t="s">
        <v>57</v>
      </c>
      <c r="K19" s="91">
        <v>1</v>
      </c>
      <c r="L19" s="75">
        <v>685000</v>
      </c>
      <c r="M19" s="75">
        <f t="shared" si="0"/>
        <v>685</v>
      </c>
    </row>
    <row r="20" spans="2:13" ht="45" x14ac:dyDescent="0.25">
      <c r="B20" s="97">
        <v>12</v>
      </c>
      <c r="C20" s="72" t="s">
        <v>11</v>
      </c>
      <c r="D20" s="72" t="s">
        <v>75</v>
      </c>
      <c r="E20" s="72" t="s">
        <v>13</v>
      </c>
      <c r="F20" s="92" t="s">
        <v>64</v>
      </c>
      <c r="G20" s="72" t="s">
        <v>76</v>
      </c>
      <c r="H20" s="71" t="s">
        <v>77</v>
      </c>
      <c r="I20" s="90">
        <v>310176725</v>
      </c>
      <c r="J20" s="90" t="s">
        <v>57</v>
      </c>
      <c r="K20" s="91">
        <v>1</v>
      </c>
      <c r="L20" s="75">
        <v>1250000</v>
      </c>
      <c r="M20" s="75">
        <f>+L20*K20/1000</f>
        <v>1250</v>
      </c>
    </row>
    <row r="21" spans="2:13" ht="45" x14ac:dyDescent="0.25">
      <c r="B21" s="97">
        <v>13</v>
      </c>
      <c r="C21" s="72" t="s">
        <v>11</v>
      </c>
      <c r="D21" s="72" t="s">
        <v>78</v>
      </c>
      <c r="E21" s="72" t="s">
        <v>13</v>
      </c>
      <c r="F21" s="92" t="s">
        <v>64</v>
      </c>
      <c r="G21" s="72" t="s">
        <v>79</v>
      </c>
      <c r="H21" s="71" t="s">
        <v>80</v>
      </c>
      <c r="I21" s="90">
        <v>309857785</v>
      </c>
      <c r="J21" s="90" t="s">
        <v>57</v>
      </c>
      <c r="K21" s="91">
        <v>50</v>
      </c>
      <c r="L21" s="75">
        <v>144899</v>
      </c>
      <c r="M21" s="75">
        <f t="shared" ref="M21:M25" si="1">+L21*K21/1000</f>
        <v>7244.95</v>
      </c>
    </row>
    <row r="22" spans="2:13" ht="45" x14ac:dyDescent="0.25">
      <c r="B22" s="97">
        <v>14</v>
      </c>
      <c r="C22" s="72" t="s">
        <v>11</v>
      </c>
      <c r="D22" s="72" t="s">
        <v>81</v>
      </c>
      <c r="E22" s="72" t="s">
        <v>13</v>
      </c>
      <c r="F22" s="92" t="s">
        <v>45</v>
      </c>
      <c r="G22" s="72" t="s">
        <v>82</v>
      </c>
      <c r="H22" s="71" t="s">
        <v>83</v>
      </c>
      <c r="I22" s="90">
        <v>309934040</v>
      </c>
      <c r="J22" s="90" t="s">
        <v>57</v>
      </c>
      <c r="K22" s="91">
        <v>16</v>
      </c>
      <c r="L22" s="75">
        <v>299100</v>
      </c>
      <c r="M22" s="75">
        <f t="shared" si="1"/>
        <v>4785.6000000000004</v>
      </c>
    </row>
    <row r="23" spans="2:13" ht="45" x14ac:dyDescent="0.25">
      <c r="B23" s="97">
        <v>15</v>
      </c>
      <c r="C23" s="72" t="s">
        <v>11</v>
      </c>
      <c r="D23" s="72" t="s">
        <v>84</v>
      </c>
      <c r="E23" s="72" t="s">
        <v>13</v>
      </c>
      <c r="F23" s="92" t="s">
        <v>45</v>
      </c>
      <c r="G23" s="72" t="s">
        <v>85</v>
      </c>
      <c r="H23" s="71" t="s">
        <v>86</v>
      </c>
      <c r="I23" s="90">
        <v>309521911</v>
      </c>
      <c r="J23" s="90" t="s">
        <v>57</v>
      </c>
      <c r="K23" s="91">
        <v>5</v>
      </c>
      <c r="L23" s="75">
        <v>218000</v>
      </c>
      <c r="M23" s="75">
        <f t="shared" si="1"/>
        <v>1090</v>
      </c>
    </row>
    <row r="24" spans="2:13" ht="45" x14ac:dyDescent="0.25">
      <c r="B24" s="97">
        <v>16</v>
      </c>
      <c r="C24" s="72" t="s">
        <v>11</v>
      </c>
      <c r="D24" s="72" t="s">
        <v>78</v>
      </c>
      <c r="E24" s="72" t="s">
        <v>13</v>
      </c>
      <c r="F24" s="92" t="s">
        <v>64</v>
      </c>
      <c r="G24" s="72" t="s">
        <v>87</v>
      </c>
      <c r="H24" s="71" t="s">
        <v>80</v>
      </c>
      <c r="I24" s="90">
        <v>309857785</v>
      </c>
      <c r="J24" s="90" t="s">
        <v>57</v>
      </c>
      <c r="K24" s="91">
        <v>14</v>
      </c>
      <c r="L24" s="75">
        <v>169999</v>
      </c>
      <c r="M24" s="75">
        <f t="shared" si="1"/>
        <v>2379.9859999999999</v>
      </c>
    </row>
    <row r="25" spans="2:13" ht="45" x14ac:dyDescent="0.25">
      <c r="B25" s="97">
        <v>17</v>
      </c>
      <c r="C25" s="72" t="s">
        <v>11</v>
      </c>
      <c r="D25" s="72" t="s">
        <v>88</v>
      </c>
      <c r="E25" s="72" t="s">
        <v>13</v>
      </c>
      <c r="F25" s="92" t="s">
        <v>64</v>
      </c>
      <c r="G25" s="72" t="s">
        <v>89</v>
      </c>
      <c r="H25" s="71" t="s">
        <v>90</v>
      </c>
      <c r="I25" s="90">
        <v>303255186</v>
      </c>
      <c r="J25" s="90" t="s">
        <v>91</v>
      </c>
      <c r="K25" s="91">
        <v>100</v>
      </c>
      <c r="L25" s="75">
        <v>4800</v>
      </c>
      <c r="M25" s="75">
        <f t="shared" si="1"/>
        <v>480</v>
      </c>
    </row>
    <row r="26" spans="2:13" ht="15.75" x14ac:dyDescent="0.25">
      <c r="B26" s="97"/>
      <c r="C26" s="72"/>
      <c r="D26" s="72"/>
      <c r="E26" s="72"/>
      <c r="F26" s="92"/>
      <c r="G26" s="72"/>
      <c r="H26" s="71"/>
      <c r="I26" s="90"/>
      <c r="J26" s="90"/>
      <c r="K26" s="96">
        <f>SUM(K16:K25)</f>
        <v>219</v>
      </c>
      <c r="L26" s="96">
        <f>SUM(L16:L25)</f>
        <v>6008798</v>
      </c>
      <c r="M26" s="96">
        <f>SUM(M16:M25)</f>
        <v>44352.535999999993</v>
      </c>
    </row>
    <row r="27" spans="2:13" ht="15.75" x14ac:dyDescent="0.25">
      <c r="B27" s="77" t="s">
        <v>41</v>
      </c>
      <c r="C27" s="78"/>
      <c r="D27" s="78"/>
      <c r="E27" s="78"/>
      <c r="F27" s="78"/>
      <c r="G27" s="78"/>
      <c r="H27" s="78"/>
      <c r="I27" s="78"/>
      <c r="J27" s="79"/>
      <c r="K27" s="81">
        <f>+K15+K26</f>
        <v>388</v>
      </c>
      <c r="L27" s="81">
        <f>+L15+L26</f>
        <v>6970320</v>
      </c>
      <c r="M27" s="81">
        <f>+M15+M26</f>
        <v>51316.73599999999</v>
      </c>
    </row>
    <row r="28" spans="2:13" x14ac:dyDescent="0.25">
      <c r="K28" s="98"/>
      <c r="L28" s="98"/>
      <c r="M28" s="98"/>
    </row>
    <row r="29" spans="2:13" ht="30.75" customHeight="1" x14ac:dyDescent="0.25">
      <c r="B29" s="85" t="s">
        <v>42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</row>
    <row r="30" spans="2:13" x14ac:dyDescent="0.25">
      <c r="K30" s="98">
        <f>SUBTOTAL(9,K28)</f>
        <v>0</v>
      </c>
      <c r="L30" s="98"/>
      <c r="M30" s="98"/>
    </row>
    <row r="31" spans="2:13" x14ac:dyDescent="0.25">
      <c r="K31" s="99"/>
      <c r="L31" s="99"/>
      <c r="M31" s="99"/>
    </row>
    <row r="32" spans="2:13" x14ac:dyDescent="0.25">
      <c r="L32" s="83"/>
    </row>
    <row r="33" spans="10:14" x14ac:dyDescent="0.25">
      <c r="J33" s="83"/>
      <c r="L33" s="83"/>
    </row>
    <row r="34" spans="10:14" x14ac:dyDescent="0.25">
      <c r="L34" s="83"/>
    </row>
    <row r="35" spans="10:14" x14ac:dyDescent="0.25">
      <c r="K35" s="99"/>
      <c r="L35" s="99"/>
      <c r="M35" s="99"/>
    </row>
    <row r="37" spans="10:14" x14ac:dyDescent="0.25">
      <c r="K37" s="99"/>
      <c r="L37" s="99"/>
      <c r="M37" s="100"/>
    </row>
    <row r="39" spans="10:14" x14ac:dyDescent="0.25">
      <c r="K39" s="99"/>
      <c r="L39" s="99"/>
      <c r="M39" s="99"/>
      <c r="N39" s="99"/>
    </row>
  </sheetData>
  <mergeCells count="14">
    <mergeCell ref="K6:K7"/>
    <mergeCell ref="L6:L7"/>
    <mergeCell ref="B27:J27"/>
    <mergeCell ref="B29:M29"/>
    <mergeCell ref="B3:M3"/>
    <mergeCell ref="B4:M4"/>
    <mergeCell ref="B6:B7"/>
    <mergeCell ref="C6:C7"/>
    <mergeCell ref="D6:D7"/>
    <mergeCell ref="E6:E7"/>
    <mergeCell ref="F6:F7"/>
    <mergeCell ref="G6:G7"/>
    <mergeCell ref="H6:I6"/>
    <mergeCell ref="J6:J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033F7-C99B-4839-86D1-BF6C5C9988A1}">
  <dimension ref="B2:I13"/>
  <sheetViews>
    <sheetView workbookViewId="0">
      <selection activeCell="E19" sqref="E19"/>
    </sheetView>
  </sheetViews>
  <sheetFormatPr defaultRowHeight="15" x14ac:dyDescent="0.25"/>
  <cols>
    <col min="3" max="3" width="31.5703125" customWidth="1"/>
    <col min="4" max="4" width="20.85546875" customWidth="1"/>
    <col min="5" max="5" width="20.42578125" customWidth="1"/>
    <col min="6" max="6" width="18.28515625" customWidth="1"/>
    <col min="7" max="7" width="16.5703125" customWidth="1"/>
    <col min="8" max="8" width="18" customWidth="1"/>
    <col min="9" max="9" width="22.42578125" customWidth="1"/>
  </cols>
  <sheetData>
    <row r="2" spans="2:9" ht="16.5" x14ac:dyDescent="0.25">
      <c r="B2" s="107"/>
      <c r="C2" s="107"/>
      <c r="D2" s="107"/>
      <c r="E2" s="107"/>
      <c r="F2" s="107"/>
      <c r="G2" s="107"/>
      <c r="H2" s="107"/>
      <c r="I2" s="108" t="s">
        <v>92</v>
      </c>
    </row>
    <row r="3" spans="2:9" ht="16.5" x14ac:dyDescent="0.25">
      <c r="B3" s="103" t="s">
        <v>93</v>
      </c>
      <c r="C3" s="103"/>
      <c r="D3" s="103"/>
      <c r="E3" s="103"/>
      <c r="F3" s="103"/>
      <c r="G3" s="103"/>
      <c r="H3" s="103"/>
      <c r="I3" s="103"/>
    </row>
    <row r="4" spans="2:9" ht="16.5" x14ac:dyDescent="0.25">
      <c r="B4" s="66" t="s">
        <v>28</v>
      </c>
      <c r="C4" s="66"/>
      <c r="D4" s="66"/>
      <c r="E4" s="66"/>
      <c r="F4" s="66"/>
      <c r="G4" s="66"/>
      <c r="H4" s="66"/>
      <c r="I4" s="66"/>
    </row>
    <row r="5" spans="2:9" x14ac:dyDescent="0.25">
      <c r="B5" s="106"/>
      <c r="C5" s="106"/>
      <c r="D5" s="106"/>
      <c r="E5" s="106"/>
      <c r="F5" s="106"/>
      <c r="G5" s="106"/>
      <c r="H5" s="106"/>
      <c r="I5" s="106"/>
    </row>
    <row r="6" spans="2:9" ht="31.5" x14ac:dyDescent="0.25">
      <c r="B6" s="67" t="s">
        <v>3</v>
      </c>
      <c r="C6" s="67" t="s">
        <v>4</v>
      </c>
      <c r="D6" s="67" t="s">
        <v>94</v>
      </c>
      <c r="E6" s="102" t="s">
        <v>30</v>
      </c>
      <c r="F6" s="67" t="s">
        <v>31</v>
      </c>
      <c r="G6" s="101" t="s">
        <v>33</v>
      </c>
      <c r="H6" s="101"/>
      <c r="I6" s="109" t="s">
        <v>95</v>
      </c>
    </row>
    <row r="7" spans="2:9" ht="31.5" x14ac:dyDescent="0.25">
      <c r="B7" s="67"/>
      <c r="C7" s="67"/>
      <c r="D7" s="67"/>
      <c r="E7" s="102"/>
      <c r="F7" s="67"/>
      <c r="G7" s="110" t="s">
        <v>38</v>
      </c>
      <c r="H7" s="110" t="s">
        <v>39</v>
      </c>
      <c r="I7" s="111" t="s">
        <v>40</v>
      </c>
    </row>
    <row r="8" spans="2:9" ht="82.5" x14ac:dyDescent="0.25">
      <c r="B8" s="112" t="s">
        <v>96</v>
      </c>
      <c r="C8" s="113" t="s">
        <v>97</v>
      </c>
      <c r="D8" s="112" t="s">
        <v>96</v>
      </c>
      <c r="E8" s="112" t="s">
        <v>96</v>
      </c>
      <c r="F8" s="112" t="s">
        <v>96</v>
      </c>
      <c r="G8" s="112" t="s">
        <v>96</v>
      </c>
      <c r="H8" s="112" t="s">
        <v>96</v>
      </c>
      <c r="I8" s="112" t="s">
        <v>96</v>
      </c>
    </row>
    <row r="9" spans="2:9" ht="16.5" x14ac:dyDescent="0.25">
      <c r="B9" s="114"/>
      <c r="C9" s="114"/>
      <c r="D9" s="114"/>
      <c r="E9" s="114"/>
      <c r="F9" s="114"/>
      <c r="G9" s="114"/>
      <c r="H9" s="114"/>
      <c r="I9" s="114"/>
    </row>
    <row r="10" spans="2:9" ht="16.5" x14ac:dyDescent="0.25">
      <c r="B10" s="114"/>
      <c r="C10" s="114"/>
      <c r="D10" s="114"/>
      <c r="E10" s="114"/>
      <c r="F10" s="114"/>
      <c r="G10" s="114"/>
      <c r="H10" s="114"/>
      <c r="I10" s="114"/>
    </row>
    <row r="11" spans="2:9" ht="16.5" x14ac:dyDescent="0.25">
      <c r="B11" s="114"/>
      <c r="C11" s="114"/>
      <c r="D11" s="114"/>
      <c r="E11" s="114"/>
      <c r="F11" s="114"/>
      <c r="G11" s="114"/>
      <c r="H11" s="114"/>
      <c r="I11" s="114"/>
    </row>
    <row r="12" spans="2:9" x14ac:dyDescent="0.25">
      <c r="B12" s="106"/>
      <c r="C12" s="106"/>
      <c r="D12" s="106"/>
      <c r="E12" s="106"/>
      <c r="F12" s="106"/>
      <c r="G12" s="106"/>
      <c r="H12" s="106"/>
      <c r="I12" s="106"/>
    </row>
    <row r="13" spans="2:9" x14ac:dyDescent="0.25">
      <c r="B13" s="85" t="s">
        <v>42</v>
      </c>
      <c r="C13" s="85"/>
      <c r="D13" s="85"/>
      <c r="E13" s="85"/>
      <c r="F13" s="85"/>
      <c r="G13" s="85"/>
      <c r="H13" s="85"/>
      <c r="I13" s="85"/>
    </row>
  </sheetData>
  <mergeCells count="9">
    <mergeCell ref="B13:I13"/>
    <mergeCell ref="B3:I3"/>
    <mergeCell ref="B4:I4"/>
    <mergeCell ref="B6:B7"/>
    <mergeCell ref="C6:C7"/>
    <mergeCell ref="D6:D7"/>
    <mergeCell ref="E6:E7"/>
    <mergeCell ref="F6:F7"/>
    <mergeCell ref="G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2D08E-5352-4359-8C6E-7F032C77B92B}">
  <dimension ref="A1:K13"/>
  <sheetViews>
    <sheetView workbookViewId="0">
      <selection activeCell="H20" sqref="H20"/>
    </sheetView>
  </sheetViews>
  <sheetFormatPr defaultRowHeight="15" x14ac:dyDescent="0.25"/>
  <cols>
    <col min="2" max="2" width="30.85546875" customWidth="1"/>
    <col min="6" max="6" width="12.42578125" customWidth="1"/>
    <col min="7" max="7" width="14.7109375" customWidth="1"/>
    <col min="8" max="8" width="13.85546875" customWidth="1"/>
    <col min="9" max="9" width="17.5703125" customWidth="1"/>
    <col min="10" max="10" width="12.85546875" customWidth="1"/>
    <col min="11" max="11" width="19.85546875" customWidth="1"/>
  </cols>
  <sheetData>
    <row r="1" spans="1:11" x14ac:dyDescent="0.25">
      <c r="A1" s="123"/>
      <c r="B1" s="123"/>
      <c r="C1" s="123"/>
      <c r="D1" s="123"/>
      <c r="E1" s="123"/>
      <c r="F1" s="123"/>
      <c r="G1" s="123"/>
      <c r="H1" s="117" t="s">
        <v>98</v>
      </c>
      <c r="I1" s="118"/>
      <c r="J1" s="118"/>
      <c r="K1" s="118"/>
    </row>
    <row r="2" spans="1:11" ht="15.75" x14ac:dyDescent="0.25">
      <c r="A2" s="119" t="s">
        <v>99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1" x14ac:dyDescent="0.2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4"/>
    </row>
    <row r="4" spans="1:11" ht="15.75" x14ac:dyDescent="0.25">
      <c r="A4" s="104" t="s">
        <v>3</v>
      </c>
      <c r="B4" s="104" t="s">
        <v>100</v>
      </c>
      <c r="C4" s="104" t="s">
        <v>101</v>
      </c>
      <c r="D4" s="104" t="s">
        <v>102</v>
      </c>
      <c r="E4" s="104" t="s">
        <v>103</v>
      </c>
      <c r="F4" s="120" t="s">
        <v>104</v>
      </c>
      <c r="G4" s="121"/>
      <c r="H4" s="104" t="s">
        <v>105</v>
      </c>
      <c r="I4" s="104" t="s">
        <v>106</v>
      </c>
      <c r="J4" s="104" t="s">
        <v>107</v>
      </c>
      <c r="K4" s="104" t="s">
        <v>108</v>
      </c>
    </row>
    <row r="5" spans="1:11" ht="110.25" x14ac:dyDescent="0.25">
      <c r="A5" s="115"/>
      <c r="B5" s="115"/>
      <c r="C5" s="115"/>
      <c r="D5" s="115"/>
      <c r="E5" s="115"/>
      <c r="F5" s="125" t="s">
        <v>109</v>
      </c>
      <c r="G5" s="125" t="s">
        <v>110</v>
      </c>
      <c r="H5" s="115"/>
      <c r="I5" s="115"/>
      <c r="J5" s="115"/>
      <c r="K5" s="115"/>
    </row>
    <row r="6" spans="1:11" ht="15.75" x14ac:dyDescent="0.25">
      <c r="A6" s="126" t="s">
        <v>111</v>
      </c>
      <c r="B6" s="127" t="s">
        <v>112</v>
      </c>
      <c r="C6" s="128" t="s">
        <v>96</v>
      </c>
      <c r="D6" s="128" t="s">
        <v>96</v>
      </c>
      <c r="E6" s="128" t="s">
        <v>96</v>
      </c>
      <c r="F6" s="125" t="s">
        <v>96</v>
      </c>
      <c r="G6" s="125" t="s">
        <v>96</v>
      </c>
      <c r="H6" s="128" t="s">
        <v>96</v>
      </c>
      <c r="I6" s="128" t="s">
        <v>96</v>
      </c>
      <c r="J6" s="128" t="s">
        <v>96</v>
      </c>
      <c r="K6" s="128" t="s">
        <v>96</v>
      </c>
    </row>
    <row r="7" spans="1:11" ht="15.75" x14ac:dyDescent="0.25">
      <c r="A7" s="126" t="s">
        <v>113</v>
      </c>
      <c r="B7" s="127" t="s">
        <v>114</v>
      </c>
      <c r="C7" s="128" t="s">
        <v>96</v>
      </c>
      <c r="D7" s="128" t="s">
        <v>96</v>
      </c>
      <c r="E7" s="128" t="s">
        <v>96</v>
      </c>
      <c r="F7" s="125" t="s">
        <v>96</v>
      </c>
      <c r="G7" s="125" t="s">
        <v>96</v>
      </c>
      <c r="H7" s="128" t="s">
        <v>96</v>
      </c>
      <c r="I7" s="128" t="s">
        <v>96</v>
      </c>
      <c r="J7" s="128" t="s">
        <v>96</v>
      </c>
      <c r="K7" s="128" t="s">
        <v>96</v>
      </c>
    </row>
    <row r="8" spans="1:11" ht="15.75" x14ac:dyDescent="0.25">
      <c r="A8" s="126" t="s">
        <v>115</v>
      </c>
      <c r="B8" s="127" t="s">
        <v>116</v>
      </c>
      <c r="C8" s="128" t="s">
        <v>96</v>
      </c>
      <c r="D8" s="128" t="s">
        <v>96</v>
      </c>
      <c r="E8" s="128" t="s">
        <v>96</v>
      </c>
      <c r="F8" s="125" t="s">
        <v>96</v>
      </c>
      <c r="G8" s="125" t="s">
        <v>96</v>
      </c>
      <c r="H8" s="128" t="s">
        <v>96</v>
      </c>
      <c r="I8" s="128" t="s">
        <v>96</v>
      </c>
      <c r="J8" s="128" t="s">
        <v>96</v>
      </c>
      <c r="K8" s="128" t="s">
        <v>96</v>
      </c>
    </row>
    <row r="9" spans="1:11" ht="28.5" x14ac:dyDescent="0.25">
      <c r="A9" s="126" t="s">
        <v>117</v>
      </c>
      <c r="B9" s="127" t="s">
        <v>118</v>
      </c>
      <c r="C9" s="128" t="s">
        <v>96</v>
      </c>
      <c r="D9" s="128" t="s">
        <v>96</v>
      </c>
      <c r="E9" s="128" t="s">
        <v>96</v>
      </c>
      <c r="F9" s="125" t="s">
        <v>96</v>
      </c>
      <c r="G9" s="125" t="s">
        <v>96</v>
      </c>
      <c r="H9" s="128" t="s">
        <v>96</v>
      </c>
      <c r="I9" s="128" t="s">
        <v>96</v>
      </c>
      <c r="J9" s="128" t="s">
        <v>96</v>
      </c>
      <c r="K9" s="128" t="s">
        <v>96</v>
      </c>
    </row>
    <row r="10" spans="1:11" ht="28.5" x14ac:dyDescent="0.25">
      <c r="A10" s="126" t="s">
        <v>119</v>
      </c>
      <c r="B10" s="127" t="s">
        <v>120</v>
      </c>
      <c r="C10" s="128" t="s">
        <v>96</v>
      </c>
      <c r="D10" s="128" t="s">
        <v>96</v>
      </c>
      <c r="E10" s="128" t="s">
        <v>96</v>
      </c>
      <c r="F10" s="125" t="s">
        <v>96</v>
      </c>
      <c r="G10" s="125" t="s">
        <v>96</v>
      </c>
      <c r="H10" s="128" t="s">
        <v>96</v>
      </c>
      <c r="I10" s="128" t="s">
        <v>96</v>
      </c>
      <c r="J10" s="128" t="s">
        <v>96</v>
      </c>
      <c r="K10" s="128" t="s">
        <v>96</v>
      </c>
    </row>
    <row r="11" spans="1:11" ht="15.75" x14ac:dyDescent="0.25">
      <c r="A11" s="126" t="s">
        <v>121</v>
      </c>
      <c r="B11" s="127" t="s">
        <v>122</v>
      </c>
      <c r="C11" s="128" t="s">
        <v>96</v>
      </c>
      <c r="D11" s="128" t="s">
        <v>96</v>
      </c>
      <c r="E11" s="128" t="s">
        <v>96</v>
      </c>
      <c r="F11" s="125" t="s">
        <v>96</v>
      </c>
      <c r="G11" s="125" t="s">
        <v>96</v>
      </c>
      <c r="H11" s="128" t="s">
        <v>96</v>
      </c>
      <c r="I11" s="128" t="s">
        <v>96</v>
      </c>
      <c r="J11" s="128" t="s">
        <v>96</v>
      </c>
      <c r="K11" s="128" t="s">
        <v>96</v>
      </c>
    </row>
    <row r="12" spans="1:11" x14ac:dyDescent="0.25">
      <c r="A12" s="105"/>
      <c r="B12" s="105"/>
      <c r="C12" s="105"/>
      <c r="D12" s="105"/>
      <c r="E12" s="105"/>
      <c r="F12" s="105"/>
      <c r="G12" s="105"/>
      <c r="H12" s="105"/>
      <c r="I12" s="105"/>
      <c r="J12" s="105"/>
      <c r="K12" s="105"/>
    </row>
    <row r="13" spans="1:11" x14ac:dyDescent="0.25">
      <c r="A13" s="116" t="s">
        <v>123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</row>
  </sheetData>
  <mergeCells count="13">
    <mergeCell ref="H1:K1"/>
    <mergeCell ref="A2:K2"/>
    <mergeCell ref="A4:A5"/>
    <mergeCell ref="B4:B5"/>
    <mergeCell ref="C4:C5"/>
    <mergeCell ref="D4:D5"/>
    <mergeCell ref="E4:E5"/>
    <mergeCell ref="F4:G4"/>
    <mergeCell ref="H4:H5"/>
    <mergeCell ref="I4:I5"/>
    <mergeCell ref="J4:J5"/>
    <mergeCell ref="K4:K5"/>
    <mergeCell ref="A13:K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E4EC2-477C-4DA3-ADD3-561798C54C16}">
  <dimension ref="A1:L20"/>
  <sheetViews>
    <sheetView tabSelected="1" workbookViewId="0">
      <selection activeCell="P18" sqref="P18"/>
    </sheetView>
  </sheetViews>
  <sheetFormatPr defaultRowHeight="15" x14ac:dyDescent="0.25"/>
  <cols>
    <col min="3" max="3" width="20.85546875" customWidth="1"/>
    <col min="4" max="4" width="16" bestFit="1" customWidth="1"/>
    <col min="5" max="5" width="19" customWidth="1"/>
    <col min="6" max="6" width="14.28515625" customWidth="1"/>
    <col min="7" max="7" width="16.28515625" customWidth="1"/>
    <col min="8" max="8" width="15.7109375" customWidth="1"/>
  </cols>
  <sheetData>
    <row r="1" spans="1:12" ht="16.5" x14ac:dyDescent="0.25">
      <c r="A1" s="143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5" t="s">
        <v>124</v>
      </c>
    </row>
    <row r="2" spans="1:12" ht="16.5" x14ac:dyDescent="0.25">
      <c r="A2" s="143"/>
      <c r="B2" s="103" t="s">
        <v>125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</row>
    <row r="3" spans="1:12" ht="16.5" x14ac:dyDescent="0.25">
      <c r="A3" s="143"/>
      <c r="B3" s="66" t="s">
        <v>28</v>
      </c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2" ht="16.5" x14ac:dyDescent="0.25">
      <c r="A4" s="143"/>
      <c r="B4" s="130" t="s">
        <v>126</v>
      </c>
      <c r="C4" s="130"/>
      <c r="D4" s="130"/>
      <c r="E4" s="144"/>
      <c r="F4" s="144"/>
      <c r="G4" s="144"/>
      <c r="H4" s="144"/>
      <c r="I4" s="144"/>
      <c r="J4" s="144"/>
      <c r="K4" s="144"/>
      <c r="L4" s="144"/>
    </row>
    <row r="5" spans="1:12" ht="15.75" x14ac:dyDescent="0.25">
      <c r="A5" s="143"/>
      <c r="B5" s="67" t="s">
        <v>3</v>
      </c>
      <c r="C5" s="67" t="s">
        <v>127</v>
      </c>
      <c r="D5" s="67" t="s">
        <v>128</v>
      </c>
      <c r="E5" s="102" t="s">
        <v>129</v>
      </c>
      <c r="F5" s="67" t="s">
        <v>130</v>
      </c>
      <c r="G5" s="129" t="s">
        <v>131</v>
      </c>
      <c r="H5" s="101" t="s">
        <v>132</v>
      </c>
      <c r="I5" s="101"/>
      <c r="J5" s="67" t="s">
        <v>133</v>
      </c>
      <c r="K5" s="67"/>
      <c r="L5" s="67"/>
    </row>
    <row r="6" spans="1:12" ht="63" x14ac:dyDescent="0.25">
      <c r="A6" s="143"/>
      <c r="B6" s="67"/>
      <c r="C6" s="67"/>
      <c r="D6" s="67"/>
      <c r="E6" s="102"/>
      <c r="F6" s="67"/>
      <c r="G6" s="122"/>
      <c r="H6" s="146" t="s">
        <v>134</v>
      </c>
      <c r="I6" s="146" t="s">
        <v>135</v>
      </c>
      <c r="J6" s="146" t="s">
        <v>136</v>
      </c>
      <c r="K6" s="146" t="s">
        <v>137</v>
      </c>
      <c r="L6" s="147" t="s">
        <v>138</v>
      </c>
    </row>
    <row r="7" spans="1:12" ht="33" x14ac:dyDescent="0.25">
      <c r="A7" s="143"/>
      <c r="B7" s="148" t="s">
        <v>96</v>
      </c>
      <c r="C7" s="149" t="s">
        <v>139</v>
      </c>
      <c r="D7" s="148" t="s">
        <v>96</v>
      </c>
      <c r="E7" s="148" t="s">
        <v>96</v>
      </c>
      <c r="F7" s="148" t="s">
        <v>96</v>
      </c>
      <c r="G7" s="148" t="s">
        <v>96</v>
      </c>
      <c r="H7" s="148" t="s">
        <v>96</v>
      </c>
      <c r="I7" s="148" t="s">
        <v>96</v>
      </c>
      <c r="J7" s="148" t="s">
        <v>96</v>
      </c>
      <c r="K7" s="148" t="s">
        <v>96</v>
      </c>
      <c r="L7" s="148" t="s">
        <v>96</v>
      </c>
    </row>
    <row r="8" spans="1:12" ht="16.5" x14ac:dyDescent="0.25">
      <c r="A8" s="143"/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</row>
    <row r="9" spans="1:12" x14ac:dyDescent="0.25">
      <c r="A9" s="143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</row>
    <row r="10" spans="1:12" ht="16.5" x14ac:dyDescent="0.25">
      <c r="A10" s="143"/>
      <c r="B10" s="130" t="s">
        <v>140</v>
      </c>
      <c r="C10" s="130"/>
      <c r="D10" s="130"/>
      <c r="E10" s="144"/>
      <c r="F10" s="144"/>
      <c r="G10" s="144"/>
      <c r="H10" s="144"/>
      <c r="I10" s="144"/>
      <c r="J10" s="144"/>
      <c r="K10" s="144"/>
      <c r="L10" s="144"/>
    </row>
    <row r="11" spans="1:12" ht="15" customHeight="1" x14ac:dyDescent="0.25">
      <c r="A11" s="143"/>
      <c r="B11" s="67" t="s">
        <v>3</v>
      </c>
      <c r="C11" s="67" t="s">
        <v>141</v>
      </c>
      <c r="D11" s="67" t="s">
        <v>128</v>
      </c>
      <c r="E11" s="102" t="s">
        <v>129</v>
      </c>
      <c r="F11" s="67" t="s">
        <v>130</v>
      </c>
      <c r="G11" s="129" t="s">
        <v>142</v>
      </c>
      <c r="H11" s="131" t="s">
        <v>143</v>
      </c>
      <c r="I11" s="132"/>
      <c r="J11" s="132"/>
      <c r="K11" s="132"/>
      <c r="L11" s="133"/>
    </row>
    <row r="12" spans="1:12" ht="15" customHeight="1" x14ac:dyDescent="0.25">
      <c r="A12" s="143"/>
      <c r="B12" s="67"/>
      <c r="C12" s="67"/>
      <c r="D12" s="67"/>
      <c r="E12" s="102"/>
      <c r="F12" s="67"/>
      <c r="G12" s="122"/>
      <c r="H12" s="134"/>
      <c r="I12" s="135"/>
      <c r="J12" s="135"/>
      <c r="K12" s="135"/>
      <c r="L12" s="136"/>
    </row>
    <row r="13" spans="1:12" ht="33" x14ac:dyDescent="0.25">
      <c r="A13" s="143"/>
      <c r="B13" s="148" t="s">
        <v>96</v>
      </c>
      <c r="C13" s="149" t="s">
        <v>144</v>
      </c>
      <c r="D13" s="148" t="s">
        <v>96</v>
      </c>
      <c r="E13" s="148" t="s">
        <v>96</v>
      </c>
      <c r="F13" s="148" t="s">
        <v>96</v>
      </c>
      <c r="G13" s="148" t="s">
        <v>96</v>
      </c>
      <c r="H13" s="140" t="s">
        <v>96</v>
      </c>
      <c r="I13" s="141"/>
      <c r="J13" s="141"/>
      <c r="K13" s="141"/>
      <c r="L13" s="142"/>
    </row>
    <row r="14" spans="1:12" ht="16.5" x14ac:dyDescent="0.25">
      <c r="A14" s="143"/>
      <c r="B14" s="150"/>
      <c r="C14" s="150"/>
      <c r="D14" s="150"/>
      <c r="E14" s="150"/>
      <c r="F14" s="150"/>
      <c r="G14" s="150"/>
      <c r="H14" s="140"/>
      <c r="I14" s="141"/>
      <c r="J14" s="141"/>
      <c r="K14" s="141"/>
      <c r="L14" s="142"/>
    </row>
    <row r="15" spans="1:12" x14ac:dyDescent="0.25">
      <c r="A15" s="143"/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</row>
    <row r="16" spans="1:12" ht="16.5" x14ac:dyDescent="0.25">
      <c r="A16" s="143"/>
      <c r="B16" s="130" t="s">
        <v>145</v>
      </c>
      <c r="C16" s="130"/>
      <c r="D16" s="130"/>
      <c r="E16" s="144"/>
      <c r="F16" s="144"/>
      <c r="G16" s="144"/>
      <c r="H16" s="144"/>
      <c r="I16" s="144"/>
      <c r="J16" s="144"/>
      <c r="K16" s="144"/>
      <c r="L16" s="144"/>
    </row>
    <row r="17" spans="1:12" ht="15" customHeight="1" x14ac:dyDescent="0.25">
      <c r="A17" s="143"/>
      <c r="B17" s="67" t="s">
        <v>3</v>
      </c>
      <c r="C17" s="67" t="s">
        <v>146</v>
      </c>
      <c r="D17" s="67" t="s">
        <v>128</v>
      </c>
      <c r="E17" s="102" t="s">
        <v>147</v>
      </c>
      <c r="F17" s="67" t="s">
        <v>148</v>
      </c>
      <c r="G17" s="129" t="s">
        <v>149</v>
      </c>
      <c r="H17" s="131" t="s">
        <v>150</v>
      </c>
      <c r="I17" s="132"/>
      <c r="J17" s="132"/>
      <c r="K17" s="132"/>
      <c r="L17" s="133"/>
    </row>
    <row r="18" spans="1:12" ht="15" customHeight="1" x14ac:dyDescent="0.25">
      <c r="A18" s="143"/>
      <c r="B18" s="67"/>
      <c r="C18" s="67"/>
      <c r="D18" s="67"/>
      <c r="E18" s="102"/>
      <c r="F18" s="67"/>
      <c r="G18" s="122"/>
      <c r="H18" s="134"/>
      <c r="I18" s="135"/>
      <c r="J18" s="135"/>
      <c r="K18" s="135"/>
      <c r="L18" s="136"/>
    </row>
    <row r="19" spans="1:12" ht="49.5" x14ac:dyDescent="0.25">
      <c r="A19" s="143"/>
      <c r="B19" s="151">
        <v>1</v>
      </c>
      <c r="C19" s="151" t="s">
        <v>151</v>
      </c>
      <c r="D19" s="152">
        <v>200547792</v>
      </c>
      <c r="E19" s="152" t="s">
        <v>152</v>
      </c>
      <c r="F19" s="153">
        <v>17.100000000000001</v>
      </c>
      <c r="G19" s="152">
        <v>500000000</v>
      </c>
      <c r="H19" s="137" t="s">
        <v>153</v>
      </c>
      <c r="I19" s="138"/>
      <c r="J19" s="138"/>
      <c r="K19" s="138"/>
      <c r="L19" s="139"/>
    </row>
    <row r="20" spans="1:12" ht="16.5" x14ac:dyDescent="0.25">
      <c r="A20" s="143"/>
      <c r="B20" s="150"/>
      <c r="C20" s="150"/>
      <c r="D20" s="150"/>
      <c r="E20" s="150"/>
      <c r="F20" s="150"/>
      <c r="G20" s="150"/>
      <c r="H20" s="140"/>
      <c r="I20" s="141"/>
      <c r="J20" s="141"/>
      <c r="K20" s="141"/>
      <c r="L20" s="142"/>
    </row>
  </sheetData>
  <mergeCells count="31">
    <mergeCell ref="B2:L2"/>
    <mergeCell ref="B3:L3"/>
    <mergeCell ref="B4:D4"/>
    <mergeCell ref="B5:B6"/>
    <mergeCell ref="C5:C6"/>
    <mergeCell ref="D5:D6"/>
    <mergeCell ref="E5:E6"/>
    <mergeCell ref="F5:F6"/>
    <mergeCell ref="G5:G6"/>
    <mergeCell ref="H5:I5"/>
    <mergeCell ref="J5:L5"/>
    <mergeCell ref="H19:L19"/>
    <mergeCell ref="H20:L20"/>
    <mergeCell ref="H13:L13"/>
    <mergeCell ref="H14:L14"/>
    <mergeCell ref="F17:F18"/>
    <mergeCell ref="G17:G18"/>
    <mergeCell ref="H17:L18"/>
    <mergeCell ref="B16:D16"/>
    <mergeCell ref="B17:B18"/>
    <mergeCell ref="C17:C18"/>
    <mergeCell ref="D17:D18"/>
    <mergeCell ref="E17:E18"/>
    <mergeCell ref="F11:F12"/>
    <mergeCell ref="G11:G12"/>
    <mergeCell ref="H11:L12"/>
    <mergeCell ref="B10:D10"/>
    <mergeCell ref="B11:B12"/>
    <mergeCell ref="C11:C12"/>
    <mergeCell ref="D11:D12"/>
    <mergeCell ref="E11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3 илова</vt:lpstr>
      <vt:lpstr>4-илова</vt:lpstr>
      <vt:lpstr>5-илова</vt:lpstr>
      <vt:lpstr>6-илова</vt:lpstr>
      <vt:lpstr>8-илова</vt:lpstr>
      <vt:lpstr>14-илова</vt:lpstr>
      <vt:lpstr>'3 илова'!Область_печати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Suyunov Fozil</dc:creator>
  <cp:lastModifiedBy>Ziyatdinov Azamat Maxamad-Aminovich</cp:lastModifiedBy>
  <dcterms:created xsi:type="dcterms:W3CDTF">2022-12-30T13:52:16Z</dcterms:created>
  <dcterms:modified xsi:type="dcterms:W3CDTF">2023-05-04T09:57:12Z</dcterms:modified>
</cp:coreProperties>
</file>