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F:\рабочий столик\Open data\2022\4 чорак\Фозил ака\"/>
    </mc:Choice>
  </mc:AlternateContent>
  <xr:revisionPtr revIDLastSave="0" documentId="8_{F13AA0CE-E3C5-46AA-95CE-A75EAFEB321A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4 илова-асосий воситалар" sheetId="1" r:id="rId1"/>
    <sheet name="5 илова-кам баҳоли ва тез эскир" sheetId="2" r:id="rId2"/>
  </sheets>
  <definedNames>
    <definedName name="_xlnm._FilterDatabase" localSheetId="0" hidden="1">'4 илова-асосий воситалар'!$A$7:$N$17</definedName>
    <definedName name="_xlnm.Print_Titles" localSheetId="0">'4 илова-асосий воситалар'!$6:$7</definedName>
    <definedName name="_xlnm.Print_Area" localSheetId="0">'4 илова-асосий воситалар'!$A$1:$M$19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L37" i="2"/>
  <c r="K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37" i="2" s="1"/>
  <c r="L17" i="1" l="1"/>
  <c r="K17" i="1"/>
  <c r="M16" i="1"/>
  <c r="M15" i="1"/>
  <c r="M14" i="1"/>
  <c r="M13" i="1"/>
  <c r="M12" i="1"/>
  <c r="M11" i="1"/>
  <c r="M10" i="1"/>
  <c r="M17" i="1" s="1"/>
</calcChain>
</file>

<file path=xl/sharedStrings.xml><?xml version="1.0" encoding="utf-8"?>
<sst xmlns="http://schemas.openxmlformats.org/spreadsheetml/2006/main" count="181" uniqueCount="90">
  <si>
    <t>4-илова</t>
  </si>
  <si>
    <t>2022 йилда Ўзбекистон Республикаси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</si>
  <si>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</si>
  <si>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</si>
  <si>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</si>
  <si>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</si>
  <si>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</si>
  <si>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</si>
  <si>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</si>
  <si>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</si>
  <si>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</si>
  <si>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</si>
  <si>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</si>
  <si>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</si>
  <si>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Пудратчи номи</t>
  </si>
  <si>
    <t>Корхона СТИРи</t>
  </si>
  <si>
    <t>(минг сўм)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</si>
  <si>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</si>
  <si>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</si>
  <si>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</si>
  <si>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2022 йилда Ўзбекистон Республикаси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</si>
  <si>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4-чорак</t>
  </si>
  <si>
    <t>Папка</t>
  </si>
  <si>
    <t>Ўзбекистон Республикасининг Давлат бюджети</t>
  </si>
  <si>
    <t>xarid.uzex.uz/shop/ products-list/national</t>
  </si>
  <si>
    <t>22111008751225/ 647017</t>
  </si>
  <si>
    <t xml:space="preserve"> OQTEPA MATBAA MCHJ</t>
  </si>
  <si>
    <t>шт</t>
  </si>
  <si>
    <t>Фирменный бланк</t>
  </si>
  <si>
    <t>22111008751196/  646968</t>
  </si>
  <si>
    <t>ООО "REAL PRINT"</t>
  </si>
  <si>
    <t>Абонентская плата за доступ к сети VPN КСПД: "МСПД" со скоростью 2 Мбит/сек (по Республике)</t>
  </si>
  <si>
    <t>ПП № 3953 от 27.09.2018г пункт 4</t>
  </si>
  <si>
    <t>22110024213167/  Доп. сог № 2 к дог № CPIO-2216</t>
  </si>
  <si>
    <t>O'ZBEKTELEKOM</t>
  </si>
  <si>
    <t>усл. ед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</si>
  <si>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</si>
  <si>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ЎРҚ-472 09.04.2018й.  44-модда</t>
  </si>
  <si>
    <t>22110010919387/ 13/21/С</t>
  </si>
  <si>
    <t xml:space="preserve"> "DAVLAT AXBOROT TIZIMLARINI YARATISH VA QO`LLAB QUVATLASH BO`YICHA YAGONA INTEGRATOR-UZINFOCOM" mas‘uliyati cheklangan jamiyati</t>
  </si>
  <si>
    <t xml:space="preserve"> Услуги по организации краткосрочных курсов профессионального обучения</t>
  </si>
  <si>
    <t xml:space="preserve">ЗРУ-684 от 22.04.2021г.         Статья 61 абзац 7 </t>
  </si>
  <si>
    <t>221100141019070/ МО/343</t>
  </si>
  <si>
    <t>ДАВЛАТ ХАВФСИЗЛИК ХИЗМАТИ АКАДЕМИЯСИ</t>
  </si>
  <si>
    <t xml:space="preserve"> Услуги по техническому обслуживанию и ремонту прочих автотранспортных средств</t>
  </si>
  <si>
    <t>22110045962133/ 371</t>
  </si>
  <si>
    <t>ИП  Талипов  Мирлазиз Миразизович</t>
  </si>
  <si>
    <t>Махсус алока хизмати</t>
  </si>
  <si>
    <t xml:space="preserve">ПП № 3953 от 27.09.2018г пункт 4  </t>
  </si>
  <si>
    <t>22110024182089/ Доп. сог. № 2 к договору № 112</t>
  </si>
  <si>
    <t>ГУП "Республиканский узел специальной связи"</t>
  </si>
  <si>
    <t xml:space="preserve"> Программное обеспечение в сфере информационных технологий</t>
  </si>
  <si>
    <t>xarid.uzex.uz/shop/ products-list/eshop</t>
  </si>
  <si>
    <t xml:space="preserve"> 22111008884857/ 759860</t>
  </si>
  <si>
    <t>OOO IT WORKS</t>
  </si>
  <si>
    <t xml:space="preserve"> Блокнот</t>
  </si>
  <si>
    <t>221110081139731/ 957504</t>
  </si>
  <si>
    <t xml:space="preserve"> ООО MY OFFICE STATIONERY</t>
  </si>
  <si>
    <t xml:space="preserve">Календарь </t>
  </si>
  <si>
    <t>221110081194911/ 978746</t>
  </si>
  <si>
    <t>"TERMIZ STAR" MChJ</t>
  </si>
  <si>
    <t xml:space="preserve"> Печатная продукция</t>
  </si>
  <si>
    <t>221110081193985/ 977965</t>
  </si>
  <si>
    <t xml:space="preserve"> АДОЛАТ нашриёти ДК</t>
  </si>
  <si>
    <t>Услуги по подписке</t>
  </si>
  <si>
    <t>ЗРУ-684 от 22.04.2021г Ст-71 абзац-3 ПП № 3953 от 27.09.2018 г. пункт 16.</t>
  </si>
  <si>
    <t>221100361185062/ 9/43</t>
  </si>
  <si>
    <t>"O`ZBEKISTON POCHTASI" АЖ</t>
  </si>
  <si>
    <t>Вода питьевая упакованная</t>
  </si>
  <si>
    <t>22111008938189/ 804059</t>
  </si>
  <si>
    <t>СП OOO    SHAFFOF SERVIS</t>
  </si>
  <si>
    <t>Бюджетдан ташқари жамғарма маблағлари</t>
  </si>
  <si>
    <t>ЗРУ-684 от 22.04.2021г. Статья 71 абзац 3 ПП № 3953 от 27.09.2018г пункт 9</t>
  </si>
  <si>
    <t>221100291024275/ 03/03</t>
  </si>
  <si>
    <t>"Узархив" агентлиги хузуридаги Архив иши ва иш юритиш маркази</t>
  </si>
  <si>
    <t xml:space="preserve">  Электросоковыжималка</t>
  </si>
  <si>
    <t>22111008935066/ 801581</t>
  </si>
  <si>
    <t xml:space="preserve"> ЧП ABRORXON BARAKA 555</t>
  </si>
  <si>
    <t>Телевизор</t>
  </si>
  <si>
    <t>22111008989565/ 840710</t>
  </si>
  <si>
    <t>MAJIDOFF MEGA TRADE MCHJ</t>
  </si>
  <si>
    <t>Открытки</t>
  </si>
  <si>
    <t>22111008996219/ 846979</t>
  </si>
  <si>
    <t>ЯТТ XALMATOVA IKBOL XABIBULLAYEVNA</t>
  </si>
  <si>
    <t xml:space="preserve"> Ляган</t>
  </si>
  <si>
    <t>221110081052171/  904674</t>
  </si>
  <si>
    <t>DJURABAYEV XIKMATILLA SUNNATILLAYEVICH</t>
  </si>
  <si>
    <t xml:space="preserve"> Служебное удостоверение</t>
  </si>
  <si>
    <t>221110081072992/ 921062</t>
  </si>
  <si>
    <t>OOO "FARZAY-POLIGRAF"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</si>
</sst>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ill="1" applyAlignment="1"/>
    <xf numFmtId="0" fontId="2" fillId="0" borderId="0" xfId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0" xfId="1" applyFont="1" applyFill="1"/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165" fontId="9" fillId="0" borderId="1" xfId="4" applyNumberFormat="1" applyFont="1" applyFill="1" applyBorder="1" applyAlignment="1">
      <alignment horizontal="center" vertical="center" wrapText="1"/>
    </xf>
    <xf numFmtId="43" fontId="9" fillId="0" borderId="1" xfId="4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43" fontId="2" fillId="0" borderId="0" xfId="1" applyNumberFormat="1" applyFill="1"/>
    <xf numFmtId="0" fontId="2" fillId="0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43" fontId="2" fillId="0" borderId="0" xfId="4" applyFill="1"/>
    <xf numFmtId="0" fontId="4" fillId="0" borderId="1" xfId="1" applyFont="1" applyFill="1" applyBorder="1" applyAlignment="1">
      <alignment horizontal="center" vertical="center" wrapText="1"/>
    </xf>
    <xf numFmtId="43" fontId="10" fillId="0" borderId="2" xfId="4" applyFont="1" applyFill="1" applyBorder="1" applyAlignment="1">
      <alignment horizontal="right" vertical="center" wrapText="1"/>
    </xf>
    <xf numFmtId="43" fontId="10" fillId="0" borderId="3" xfId="4" applyFont="1" applyFill="1" applyBorder="1" applyAlignment="1">
      <alignment horizontal="right" vertical="center" wrapText="1"/>
    </xf>
    <xf numFmtId="43" fontId="10" fillId="0" borderId="4" xfId="4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3" fontId="9" fillId="0" borderId="1" xfId="5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3" fontId="9" fillId="0" borderId="1" xfId="5" applyFont="1" applyBorder="1" applyAlignment="1">
      <alignment vertical="center" wrapText="1"/>
    </xf>
    <xf numFmtId="43" fontId="9" fillId="0" borderId="1" xfId="4" applyFont="1" applyBorder="1" applyAlignment="1">
      <alignment horizontal="center" vertical="center" wrapText="1"/>
    </xf>
    <xf numFmtId="165" fontId="9" fillId="0" borderId="1" xfId="4" applyNumberFormat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3" fontId="9" fillId="0" borderId="5" xfId="5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3" fontId="9" fillId="0" borderId="6" xfId="5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3" fontId="9" fillId="0" borderId="7" xfId="5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165" fontId="9" fillId="0" borderId="1" xfId="4" applyNumberFormat="1" applyFont="1" applyBorder="1" applyAlignment="1">
      <alignment horizontal="center" vertical="center" wrapText="1"/>
    </xf>
    <xf numFmtId="3" fontId="9" fillId="0" borderId="5" xfId="3" applyNumberFormat="1" applyFont="1" applyBorder="1" applyAlignment="1">
      <alignment horizontal="center" vertical="center" wrapText="1"/>
    </xf>
    <xf numFmtId="3" fontId="9" fillId="0" borderId="7" xfId="3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3" fontId="9" fillId="0" borderId="5" xfId="5" applyNumberFormat="1" applyFont="1" applyBorder="1" applyAlignment="1">
      <alignment horizontal="center" vertical="center" wrapText="1"/>
    </xf>
    <xf numFmtId="43" fontId="10" fillId="0" borderId="2" xfId="4" applyFont="1" applyBorder="1" applyAlignment="1">
      <alignment horizontal="right" vertical="center" wrapText="1"/>
    </xf>
    <xf numFmtId="43" fontId="10" fillId="0" borderId="3" xfId="4" applyFont="1" applyBorder="1" applyAlignment="1">
      <alignment horizontal="right" vertical="center" wrapText="1"/>
    </xf>
    <xf numFmtId="43" fontId="10" fillId="0" borderId="4" xfId="4" applyFont="1" applyBorder="1" applyAlignment="1">
      <alignment horizontal="right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2" fillId="0" borderId="0" xfId="1" applyAlignment="1">
      <alignment horizontal="center"/>
    </xf>
    <xf numFmtId="43" fontId="2" fillId="0" borderId="0" xfId="5" applyFont="1"/>
    <xf numFmtId="0" fontId="11" fillId="0" borderId="0" xfId="1" applyFont="1" applyAlignment="1">
      <alignment horizontal="left" vertical="center" wrapText="1"/>
    </xf>
    <xf numFmtId="165" fontId="2" fillId="0" borderId="0" xfId="1" applyNumberFormat="1"/>
    <xf numFmtId="43" fontId="2" fillId="0" borderId="0" xfId="1" applyNumberFormat="1"/>
    <xf numFmtId="166" fontId="2" fillId="0" borderId="0" xfId="1" applyNumberFormat="1"/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5" builtinId="3"/>
    <cellStyle name="Финансовый 2" xfId="4" xr:uid="{00000000-0005-0000-0000-000003000000}"/>
    <cellStyle name="Финансовый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view="pageBreakPreview" zoomScaleNormal="100" zoomScaleSheetLayoutView="100" workbookViewId="0">
      <selection activeCell="D6" sqref="D6:D7"/>
    </sheetView>
  </sheetViews>
  <sheetFormatPr defaultRowHeight="15" x14ac:dyDescent="0.25"/>
  <cols>
    <col min="1" max="1" width="2.85546875" style="4" customWidth="1"/>
    <col min="2" max="2" width="5.5703125" style="4" customWidth="1"/>
    <col min="3" max="3" width="16.28515625" style="4" customWidth="1"/>
    <col min="4" max="4" width="24" style="4" customWidth="1"/>
    <col min="5" max="5" width="19.140625" style="4" customWidth="1"/>
    <col min="6" max="6" width="17" style="4" customWidth="1"/>
    <col min="7" max="7" width="17.85546875" style="4" customWidth="1"/>
    <col min="8" max="8" width="24.42578125" style="4" customWidth="1"/>
    <col min="9" max="9" width="20.5703125" style="4" customWidth="1"/>
    <col min="10" max="10" width="20.140625" style="4" customWidth="1"/>
    <col min="11" max="11" width="15.42578125" style="4" customWidth="1"/>
    <col min="12" max="12" width="21.140625" style="4" customWidth="1"/>
    <col min="13" max="13" width="26.140625" style="19" customWidth="1"/>
    <col min="14" max="14" width="9.140625" style="4" customWidth="1"/>
    <col min="15" max="16384" width="9.140625" style="4"/>
  </cols>
  <sheetData>
    <row r="1" spans="1:14" s="3" customFormat="1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s="3" customFormat="1" ht="16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3" customFormat="1" ht="21.75" customHeight="1" x14ac:dyDescent="0.25">
      <c r="A3" s="1"/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s="3" customFormat="1" ht="16.5" x14ac:dyDescent="0.25">
      <c r="A4" s="1"/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4" s="3" customFormat="1" ht="16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87.75" customHeight="1" x14ac:dyDescent="0.25"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/>
      <c r="J6" s="22" t="s">
        <v>10</v>
      </c>
      <c r="K6" s="22" t="s">
        <v>11</v>
      </c>
      <c r="L6" s="22" t="s">
        <v>12</v>
      </c>
      <c r="M6" s="5" t="s">
        <v>13</v>
      </c>
      <c r="N6" s="6"/>
    </row>
    <row r="7" spans="1:14" ht="26.25" customHeight="1" x14ac:dyDescent="0.25">
      <c r="B7" s="22"/>
      <c r="C7" s="22"/>
      <c r="D7" s="22"/>
      <c r="E7" s="22"/>
      <c r="F7" s="22"/>
      <c r="G7" s="22"/>
      <c r="H7" s="7" t="s">
        <v>14</v>
      </c>
      <c r="I7" s="7" t="s">
        <v>15</v>
      </c>
      <c r="J7" s="22"/>
      <c r="K7" s="22"/>
      <c r="L7" s="22"/>
      <c r="M7" s="7" t="s">
        <v>16</v>
      </c>
      <c r="N7" s="6"/>
    </row>
    <row r="8" spans="1:14" s="8" customFormat="1" ht="15.75" x14ac:dyDescent="0.25">
      <c r="B8" s="9"/>
      <c r="C8" s="10"/>
      <c r="D8" s="10"/>
      <c r="E8" s="10"/>
      <c r="F8" s="10"/>
      <c r="G8" s="10"/>
      <c r="H8" s="9"/>
      <c r="I8" s="11"/>
      <c r="J8" s="11"/>
      <c r="K8" s="12"/>
      <c r="L8" s="13"/>
      <c r="M8" s="13"/>
      <c r="N8" s="14"/>
    </row>
    <row r="9" spans="1:14" s="8" customFormat="1" ht="15.75" x14ac:dyDescent="0.25">
      <c r="B9" s="9"/>
      <c r="C9" s="10"/>
      <c r="D9" s="10"/>
      <c r="E9" s="10"/>
      <c r="F9" s="10"/>
      <c r="G9" s="10"/>
      <c r="H9" s="9"/>
      <c r="I9" s="11"/>
      <c r="J9" s="11"/>
      <c r="K9" s="12"/>
      <c r="L9" s="13"/>
      <c r="M9" s="13"/>
      <c r="N9" s="14"/>
    </row>
    <row r="10" spans="1:14" s="8" customFormat="1" ht="15.75" hidden="1" x14ac:dyDescent="0.25">
      <c r="B10" s="9">
        <v>3</v>
      </c>
      <c r="C10" s="10"/>
      <c r="D10" s="10"/>
      <c r="E10" s="10"/>
      <c r="F10" s="10"/>
      <c r="G10" s="10"/>
      <c r="H10" s="9"/>
      <c r="I10" s="11"/>
      <c r="J10" s="11"/>
      <c r="K10" s="12"/>
      <c r="L10" s="13"/>
      <c r="M10" s="13">
        <f t="shared" ref="M10:M16" si="0">+L10*K10/1000</f>
        <v>0</v>
      </c>
      <c r="N10" s="14"/>
    </row>
    <row r="11" spans="1:14" ht="15.75" hidden="1" x14ac:dyDescent="0.25">
      <c r="B11" s="9">
        <v>4</v>
      </c>
      <c r="C11" s="10"/>
      <c r="D11" s="10"/>
      <c r="E11" s="10"/>
      <c r="F11" s="10"/>
      <c r="G11" s="10"/>
      <c r="H11" s="9"/>
      <c r="I11" s="11"/>
      <c r="J11" s="11"/>
      <c r="K11" s="12"/>
      <c r="L11" s="13"/>
      <c r="M11" s="13">
        <f t="shared" si="0"/>
        <v>0</v>
      </c>
      <c r="N11" s="6"/>
    </row>
    <row r="12" spans="1:14" ht="15.75" hidden="1" x14ac:dyDescent="0.25">
      <c r="B12" s="9">
        <v>5</v>
      </c>
      <c r="C12" s="10"/>
      <c r="D12" s="10"/>
      <c r="E12" s="10"/>
      <c r="F12" s="10"/>
      <c r="G12" s="10"/>
      <c r="H12" s="9"/>
      <c r="I12" s="11"/>
      <c r="J12" s="11"/>
      <c r="K12" s="12"/>
      <c r="L12" s="13"/>
      <c r="M12" s="13">
        <f t="shared" si="0"/>
        <v>0</v>
      </c>
      <c r="N12" s="6"/>
    </row>
    <row r="13" spans="1:14" ht="15.75" hidden="1" x14ac:dyDescent="0.25">
      <c r="B13" s="9">
        <v>6</v>
      </c>
      <c r="C13" s="10"/>
      <c r="D13" s="10"/>
      <c r="E13" s="10"/>
      <c r="F13" s="10"/>
      <c r="G13" s="10"/>
      <c r="H13" s="9"/>
      <c r="I13" s="11"/>
      <c r="J13" s="11"/>
      <c r="K13" s="12"/>
      <c r="L13" s="13"/>
      <c r="M13" s="13">
        <f t="shared" si="0"/>
        <v>0</v>
      </c>
      <c r="N13" s="6"/>
    </row>
    <row r="14" spans="1:14" ht="15.75" hidden="1" x14ac:dyDescent="0.25">
      <c r="B14" s="9">
        <v>7</v>
      </c>
      <c r="C14" s="10"/>
      <c r="D14" s="10"/>
      <c r="E14" s="10"/>
      <c r="F14" s="10"/>
      <c r="G14" s="10"/>
      <c r="H14" s="9"/>
      <c r="I14" s="11"/>
      <c r="J14" s="11"/>
      <c r="K14" s="12"/>
      <c r="L14" s="13"/>
      <c r="M14" s="13">
        <f t="shared" si="0"/>
        <v>0</v>
      </c>
      <c r="N14" s="6"/>
    </row>
    <row r="15" spans="1:14" ht="15.75" hidden="1" x14ac:dyDescent="0.25">
      <c r="B15" s="9">
        <v>8</v>
      </c>
      <c r="C15" s="10"/>
      <c r="D15" s="10"/>
      <c r="E15" s="10"/>
      <c r="F15" s="10"/>
      <c r="G15" s="10"/>
      <c r="H15" s="9"/>
      <c r="I15" s="11"/>
      <c r="J15" s="11"/>
      <c r="K15" s="12"/>
      <c r="L15" s="13"/>
      <c r="M15" s="13">
        <f t="shared" si="0"/>
        <v>0</v>
      </c>
      <c r="N15" s="6"/>
    </row>
    <row r="16" spans="1:14" ht="15.75" hidden="1" x14ac:dyDescent="0.25">
      <c r="B16" s="9">
        <v>9</v>
      </c>
      <c r="C16" s="10"/>
      <c r="D16" s="10"/>
      <c r="E16" s="10"/>
      <c r="F16" s="10"/>
      <c r="G16" s="10"/>
      <c r="H16" s="9"/>
      <c r="I16" s="11"/>
      <c r="J16" s="11"/>
      <c r="K16" s="12"/>
      <c r="L16" s="13"/>
      <c r="M16" s="13">
        <f t="shared" si="0"/>
        <v>0</v>
      </c>
      <c r="N16" s="6"/>
    </row>
    <row r="17" spans="2:13" s="17" customFormat="1" ht="22.5" customHeight="1" x14ac:dyDescent="0.25">
      <c r="B17" s="23" t="s">
        <v>17</v>
      </c>
      <c r="C17" s="24"/>
      <c r="D17" s="24"/>
      <c r="E17" s="24"/>
      <c r="F17" s="24"/>
      <c r="G17" s="24"/>
      <c r="H17" s="24"/>
      <c r="I17" s="24"/>
      <c r="J17" s="25"/>
      <c r="K17" s="15">
        <f>SUM(K8:K16)</f>
        <v>0</v>
      </c>
      <c r="L17" s="16">
        <f>SUM(L8:L16)</f>
        <v>0</v>
      </c>
      <c r="M17" s="16">
        <f>SUM(M8:M16)</f>
        <v>0</v>
      </c>
    </row>
    <row r="18" spans="2:13" x14ac:dyDescent="0.25">
      <c r="L18" s="18"/>
    </row>
    <row r="19" spans="2:13" ht="29.25" customHeight="1" x14ac:dyDescent="0.25"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2:13" x14ac:dyDescent="0.25">
      <c r="L20" s="20"/>
    </row>
    <row r="21" spans="2:13" x14ac:dyDescent="0.25">
      <c r="L21" s="20"/>
      <c r="M21" s="21"/>
    </row>
    <row r="22" spans="2:13" x14ac:dyDescent="0.25">
      <c r="L22" s="18"/>
    </row>
    <row r="23" spans="2:13" x14ac:dyDescent="0.25">
      <c r="L23" s="18"/>
    </row>
    <row r="25" spans="2:13" x14ac:dyDescent="0.25">
      <c r="L25" s="18"/>
    </row>
    <row r="26" spans="2:13" x14ac:dyDescent="0.25">
      <c r="L26" s="18"/>
    </row>
  </sheetData>
  <mergeCells count="14">
    <mergeCell ref="K6:K7"/>
    <mergeCell ref="L6:L7"/>
    <mergeCell ref="B17:J17"/>
    <mergeCell ref="B19:M19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11811023622047245" right="0.31496062992125984" top="0.15748031496062992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26C84-7E72-4615-836A-A4DDBF3049B3}">
  <dimension ref="A1:N49"/>
  <sheetViews>
    <sheetView tabSelected="1" topLeftCell="A7" workbookViewId="0">
      <selection activeCell="H10" sqref="H10:H12"/>
    </sheetView>
  </sheetViews>
  <sheetFormatPr defaultRowHeight="15" x14ac:dyDescent="0.25"/>
  <cols>
    <col min="1" max="1" width="2.28515625" style="32" customWidth="1"/>
    <col min="2" max="2" width="5.42578125" style="32" customWidth="1"/>
    <col min="3" max="3" width="11.28515625" style="32" customWidth="1"/>
    <col min="4" max="4" width="29.5703125" style="32" customWidth="1"/>
    <col min="5" max="5" width="21.140625" style="65" customWidth="1"/>
    <col min="6" max="6" width="22" style="65" customWidth="1"/>
    <col min="7" max="7" width="17.140625" style="32" customWidth="1"/>
    <col min="8" max="8" width="26" style="32" customWidth="1"/>
    <col min="9" max="9" width="17.85546875" style="32" customWidth="1"/>
    <col min="10" max="10" width="17.7109375" style="32" customWidth="1"/>
    <col min="11" max="11" width="15.7109375" style="32" customWidth="1"/>
    <col min="12" max="12" width="18.7109375" style="32" customWidth="1"/>
    <col min="13" max="13" width="21" style="65" customWidth="1"/>
    <col min="14" max="14" width="9.140625" style="32"/>
    <col min="15" max="15" width="11" style="32" bestFit="1" customWidth="1"/>
    <col min="16" max="16384" width="9.140625" style="32"/>
  </cols>
  <sheetData>
    <row r="1" spans="1:13" ht="16.5" x14ac:dyDescent="0.25">
      <c r="A1" s="29"/>
      <c r="B1" s="29"/>
      <c r="C1" s="29"/>
      <c r="D1" s="29"/>
      <c r="E1" s="30"/>
      <c r="F1" s="30"/>
      <c r="G1" s="29"/>
      <c r="H1" s="29"/>
      <c r="I1" s="29"/>
      <c r="J1" s="29"/>
      <c r="K1" s="29"/>
      <c r="L1" s="29"/>
      <c r="M1" s="31" t="s">
        <v>19</v>
      </c>
    </row>
    <row r="2" spans="1:13" ht="16.5" x14ac:dyDescent="0.25">
      <c r="A2" s="29"/>
      <c r="B2" s="29"/>
      <c r="C2" s="29"/>
      <c r="D2" s="29"/>
      <c r="E2" s="30"/>
      <c r="F2" s="30"/>
      <c r="G2" s="29"/>
      <c r="H2" s="29"/>
      <c r="I2" s="29"/>
      <c r="J2" s="29"/>
      <c r="K2" s="29"/>
      <c r="L2" s="29"/>
      <c r="M2" s="29"/>
    </row>
    <row r="3" spans="1:13" ht="16.5" x14ac:dyDescent="0.25">
      <c r="A3" s="29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6.5" x14ac:dyDescent="0.25">
      <c r="A4" s="29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6.5" x14ac:dyDescent="0.25">
      <c r="A5" s="29"/>
      <c r="B5" s="29"/>
      <c r="C5" s="29"/>
      <c r="D5" s="29"/>
      <c r="E5" s="30"/>
      <c r="F5" s="30"/>
      <c r="G5" s="29"/>
      <c r="H5" s="29"/>
      <c r="I5" s="29"/>
      <c r="J5" s="29"/>
      <c r="K5" s="29"/>
      <c r="L5" s="29"/>
      <c r="M5" s="29"/>
    </row>
    <row r="6" spans="1:13" ht="78.75" x14ac:dyDescent="0.25"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/>
      <c r="J6" s="35" t="s">
        <v>10</v>
      </c>
      <c r="K6" s="35" t="s">
        <v>11</v>
      </c>
      <c r="L6" s="35" t="s">
        <v>12</v>
      </c>
      <c r="M6" s="36" t="s">
        <v>13</v>
      </c>
    </row>
    <row r="7" spans="1:13" ht="15.75" x14ac:dyDescent="0.25">
      <c r="B7" s="35"/>
      <c r="C7" s="35"/>
      <c r="D7" s="35"/>
      <c r="E7" s="35"/>
      <c r="F7" s="35"/>
      <c r="G7" s="35"/>
      <c r="H7" s="37" t="s">
        <v>14</v>
      </c>
      <c r="I7" s="37" t="s">
        <v>15</v>
      </c>
      <c r="J7" s="35"/>
      <c r="K7" s="35"/>
      <c r="L7" s="35"/>
      <c r="M7" s="37" t="s">
        <v>16</v>
      </c>
    </row>
    <row r="8" spans="1:13" ht="45" x14ac:dyDescent="0.25">
      <c r="B8" s="38">
        <v>1</v>
      </c>
      <c r="C8" s="38" t="s">
        <v>21</v>
      </c>
      <c r="D8" s="39" t="s">
        <v>22</v>
      </c>
      <c r="E8" s="38" t="s">
        <v>23</v>
      </c>
      <c r="F8" s="38" t="s">
        <v>24</v>
      </c>
      <c r="G8" s="38" t="s">
        <v>25</v>
      </c>
      <c r="H8" s="40" t="s">
        <v>26</v>
      </c>
      <c r="I8" s="39">
        <v>309642531</v>
      </c>
      <c r="J8" s="39" t="s">
        <v>27</v>
      </c>
      <c r="K8" s="41">
        <v>2</v>
      </c>
      <c r="L8" s="42">
        <v>65000</v>
      </c>
      <c r="M8" s="42">
        <f t="shared" ref="M8:M34" si="0">+L8*K8/1000</f>
        <v>130</v>
      </c>
    </row>
    <row r="9" spans="1:13" ht="45" x14ac:dyDescent="0.25">
      <c r="B9" s="38">
        <v>2</v>
      </c>
      <c r="C9" s="38" t="s">
        <v>21</v>
      </c>
      <c r="D9" s="38" t="s">
        <v>28</v>
      </c>
      <c r="E9" s="38" t="s">
        <v>23</v>
      </c>
      <c r="F9" s="38" t="s">
        <v>24</v>
      </c>
      <c r="G9" s="38" t="s">
        <v>29</v>
      </c>
      <c r="H9" s="40" t="s">
        <v>30</v>
      </c>
      <c r="I9" s="39">
        <v>207079302</v>
      </c>
      <c r="J9" s="39" t="s">
        <v>27</v>
      </c>
      <c r="K9" s="43">
        <v>200</v>
      </c>
      <c r="L9" s="42">
        <v>740</v>
      </c>
      <c r="M9" s="42">
        <f t="shared" si="0"/>
        <v>148</v>
      </c>
    </row>
    <row r="10" spans="1:13" ht="21.75" customHeight="1" x14ac:dyDescent="0.25">
      <c r="B10" s="44">
        <v>3</v>
      </c>
      <c r="C10" s="44" t="s">
        <v>21</v>
      </c>
      <c r="D10" s="44" t="s">
        <v>31</v>
      </c>
      <c r="E10" s="44" t="s">
        <v>23</v>
      </c>
      <c r="F10" s="44" t="s">
        <v>32</v>
      </c>
      <c r="G10" s="44" t="s">
        <v>33</v>
      </c>
      <c r="H10" s="45" t="s">
        <v>34</v>
      </c>
      <c r="I10" s="46">
        <v>203366731</v>
      </c>
      <c r="J10" s="39" t="s">
        <v>35</v>
      </c>
      <c r="K10" s="43">
        <v>12</v>
      </c>
      <c r="L10" s="42">
        <v>104838</v>
      </c>
      <c r="M10" s="42">
        <f t="shared" si="0"/>
        <v>1258.056</v>
      </c>
    </row>
    <row r="11" spans="1:13" ht="21.75" customHeight="1" x14ac:dyDescent="0.25">
      <c r="B11" s="47"/>
      <c r="C11" s="47"/>
      <c r="D11" s="47"/>
      <c r="E11" s="47"/>
      <c r="F11" s="47"/>
      <c r="G11" s="47"/>
      <c r="H11" s="48"/>
      <c r="I11" s="49"/>
      <c r="J11" s="39" t="s">
        <v>35</v>
      </c>
      <c r="K11" s="43">
        <v>9</v>
      </c>
      <c r="L11" s="42">
        <v>105000</v>
      </c>
      <c r="M11" s="42">
        <f t="shared" si="0"/>
        <v>945</v>
      </c>
    </row>
    <row r="12" spans="1:13" ht="21.75" customHeight="1" x14ac:dyDescent="0.25">
      <c r="B12" s="50"/>
      <c r="C12" s="50"/>
      <c r="D12" s="50"/>
      <c r="E12" s="50"/>
      <c r="F12" s="50"/>
      <c r="G12" s="50"/>
      <c r="H12" s="51"/>
      <c r="I12" s="52"/>
      <c r="J12" s="39" t="s">
        <v>35</v>
      </c>
      <c r="K12" s="43">
        <v>1</v>
      </c>
      <c r="L12" s="42">
        <v>60000</v>
      </c>
      <c r="M12" s="42">
        <f t="shared" si="0"/>
        <v>60</v>
      </c>
    </row>
    <row r="13" spans="1:13" ht="126" x14ac:dyDescent="0.25">
      <c r="B13" s="53">
        <v>4</v>
      </c>
      <c r="C13" s="38" t="s">
        <v>21</v>
      </c>
      <c r="D13" s="38" t="s">
        <v>36</v>
      </c>
      <c r="E13" s="38" t="s">
        <v>23</v>
      </c>
      <c r="F13" s="38" t="s">
        <v>37</v>
      </c>
      <c r="G13" s="38" t="s">
        <v>38</v>
      </c>
      <c r="H13" s="40" t="s">
        <v>39</v>
      </c>
      <c r="I13" s="39">
        <v>204118319</v>
      </c>
      <c r="J13" s="39" t="s">
        <v>35</v>
      </c>
      <c r="K13" s="43">
        <v>12</v>
      </c>
      <c r="L13" s="42">
        <v>1777000</v>
      </c>
      <c r="M13" s="42">
        <f t="shared" si="0"/>
        <v>21324</v>
      </c>
    </row>
    <row r="14" spans="1:13" ht="63" x14ac:dyDescent="0.25">
      <c r="B14" s="53">
        <v>5</v>
      </c>
      <c r="C14" s="38" t="s">
        <v>21</v>
      </c>
      <c r="D14" s="38" t="s">
        <v>40</v>
      </c>
      <c r="E14" s="38" t="s">
        <v>23</v>
      </c>
      <c r="F14" s="38" t="s">
        <v>41</v>
      </c>
      <c r="G14" s="38" t="s">
        <v>42</v>
      </c>
      <c r="H14" s="40" t="s">
        <v>43</v>
      </c>
      <c r="I14" s="39">
        <v>202234169</v>
      </c>
      <c r="J14" s="39" t="s">
        <v>35</v>
      </c>
      <c r="K14" s="43">
        <v>1</v>
      </c>
      <c r="L14" s="42">
        <v>900000</v>
      </c>
      <c r="M14" s="42">
        <f t="shared" si="0"/>
        <v>900</v>
      </c>
    </row>
    <row r="15" spans="1:13" ht="60" x14ac:dyDescent="0.25">
      <c r="B15" s="53">
        <v>6</v>
      </c>
      <c r="C15" s="38" t="s">
        <v>21</v>
      </c>
      <c r="D15" s="38" t="s">
        <v>44</v>
      </c>
      <c r="E15" s="38" t="s">
        <v>23</v>
      </c>
      <c r="F15" s="38" t="s">
        <v>41</v>
      </c>
      <c r="G15" s="38" t="s">
        <v>45</v>
      </c>
      <c r="H15" s="40" t="s">
        <v>46</v>
      </c>
      <c r="I15" s="39">
        <v>31211850210015</v>
      </c>
      <c r="J15" s="42" t="s">
        <v>35</v>
      </c>
      <c r="K15" s="43">
        <v>1</v>
      </c>
      <c r="L15" s="42">
        <v>6081000</v>
      </c>
      <c r="M15" s="42">
        <f t="shared" si="0"/>
        <v>6081</v>
      </c>
    </row>
    <row r="16" spans="1:13" x14ac:dyDescent="0.25">
      <c r="B16" s="44">
        <v>7</v>
      </c>
      <c r="C16" s="44" t="s">
        <v>21</v>
      </c>
      <c r="D16" s="44" t="s">
        <v>47</v>
      </c>
      <c r="E16" s="44" t="s">
        <v>23</v>
      </c>
      <c r="F16" s="44" t="s">
        <v>48</v>
      </c>
      <c r="G16" s="44" t="s">
        <v>49</v>
      </c>
      <c r="H16" s="45" t="s">
        <v>50</v>
      </c>
      <c r="I16" s="46">
        <v>201440547</v>
      </c>
      <c r="J16" s="42" t="s">
        <v>35</v>
      </c>
      <c r="K16" s="43">
        <v>1</v>
      </c>
      <c r="L16" s="42">
        <v>540537</v>
      </c>
      <c r="M16" s="42">
        <f t="shared" si="0"/>
        <v>540.53700000000003</v>
      </c>
    </row>
    <row r="17" spans="2:13" x14ac:dyDescent="0.25">
      <c r="B17" s="47"/>
      <c r="C17" s="47"/>
      <c r="D17" s="47"/>
      <c r="E17" s="47"/>
      <c r="F17" s="47"/>
      <c r="G17" s="47"/>
      <c r="H17" s="48"/>
      <c r="I17" s="49"/>
      <c r="J17" s="42" t="s">
        <v>35</v>
      </c>
      <c r="K17" s="43">
        <v>1</v>
      </c>
      <c r="L17" s="42">
        <v>370995</v>
      </c>
      <c r="M17" s="42">
        <f t="shared" si="0"/>
        <v>370.995</v>
      </c>
    </row>
    <row r="18" spans="2:13" x14ac:dyDescent="0.25">
      <c r="B18" s="47"/>
      <c r="C18" s="47"/>
      <c r="D18" s="47"/>
      <c r="E18" s="47"/>
      <c r="F18" s="47"/>
      <c r="G18" s="47"/>
      <c r="H18" s="48"/>
      <c r="I18" s="49"/>
      <c r="J18" s="42" t="s">
        <v>35</v>
      </c>
      <c r="K18" s="43">
        <v>1</v>
      </c>
      <c r="L18" s="42">
        <v>250527</v>
      </c>
      <c r="M18" s="42">
        <f t="shared" si="0"/>
        <v>250.52699999999999</v>
      </c>
    </row>
    <row r="19" spans="2:13" x14ac:dyDescent="0.25">
      <c r="B19" s="47"/>
      <c r="C19" s="47"/>
      <c r="D19" s="47"/>
      <c r="E19" s="47"/>
      <c r="F19" s="47"/>
      <c r="G19" s="47"/>
      <c r="H19" s="48"/>
      <c r="I19" s="49"/>
      <c r="J19" s="42" t="s">
        <v>35</v>
      </c>
      <c r="K19" s="43">
        <v>1</v>
      </c>
      <c r="L19" s="42">
        <v>367131</v>
      </c>
      <c r="M19" s="42">
        <f t="shared" si="0"/>
        <v>367.13099999999997</v>
      </c>
    </row>
    <row r="20" spans="2:13" x14ac:dyDescent="0.25">
      <c r="B20" s="47"/>
      <c r="C20" s="47"/>
      <c r="D20" s="47"/>
      <c r="E20" s="47"/>
      <c r="F20" s="47"/>
      <c r="G20" s="47"/>
      <c r="H20" s="48"/>
      <c r="I20" s="49"/>
      <c r="J20" s="42" t="s">
        <v>35</v>
      </c>
      <c r="K20" s="43">
        <v>1</v>
      </c>
      <c r="L20" s="42">
        <v>374511</v>
      </c>
      <c r="M20" s="42">
        <f t="shared" si="0"/>
        <v>374.51100000000002</v>
      </c>
    </row>
    <row r="21" spans="2:13" x14ac:dyDescent="0.25">
      <c r="B21" s="47"/>
      <c r="C21" s="47"/>
      <c r="D21" s="47"/>
      <c r="E21" s="47"/>
      <c r="F21" s="47"/>
      <c r="G21" s="47"/>
      <c r="H21" s="48"/>
      <c r="I21" s="49"/>
      <c r="J21" s="42" t="s">
        <v>35</v>
      </c>
      <c r="K21" s="43">
        <v>1</v>
      </c>
      <c r="L21" s="42">
        <v>707616</v>
      </c>
      <c r="M21" s="42">
        <f t="shared" si="0"/>
        <v>707.61599999999999</v>
      </c>
    </row>
    <row r="22" spans="2:13" x14ac:dyDescent="0.25">
      <c r="B22" s="47"/>
      <c r="C22" s="47"/>
      <c r="D22" s="47"/>
      <c r="E22" s="47"/>
      <c r="F22" s="47"/>
      <c r="G22" s="47"/>
      <c r="H22" s="48"/>
      <c r="I22" s="49"/>
      <c r="J22" s="42" t="s">
        <v>35</v>
      </c>
      <c r="K22" s="43">
        <v>1</v>
      </c>
      <c r="L22" s="42">
        <v>648251</v>
      </c>
      <c r="M22" s="42">
        <f t="shared" si="0"/>
        <v>648.25099999999998</v>
      </c>
    </row>
    <row r="23" spans="2:13" x14ac:dyDescent="0.25">
      <c r="B23" s="50"/>
      <c r="C23" s="50"/>
      <c r="D23" s="50"/>
      <c r="E23" s="50"/>
      <c r="F23" s="50"/>
      <c r="G23" s="50"/>
      <c r="H23" s="51"/>
      <c r="I23" s="52"/>
      <c r="J23" s="42" t="s">
        <v>35</v>
      </c>
      <c r="K23" s="43">
        <v>1</v>
      </c>
      <c r="L23" s="42">
        <v>940432</v>
      </c>
      <c r="M23" s="42">
        <f t="shared" si="0"/>
        <v>940.43200000000002</v>
      </c>
    </row>
    <row r="24" spans="2:13" ht="45" x14ac:dyDescent="0.25">
      <c r="B24" s="53">
        <v>8</v>
      </c>
      <c r="C24" s="38" t="s">
        <v>21</v>
      </c>
      <c r="D24" s="38" t="s">
        <v>51</v>
      </c>
      <c r="E24" s="38" t="s">
        <v>23</v>
      </c>
      <c r="F24" s="38" t="s">
        <v>52</v>
      </c>
      <c r="G24" s="38" t="s">
        <v>53</v>
      </c>
      <c r="H24" s="40" t="s">
        <v>54</v>
      </c>
      <c r="I24" s="54">
        <v>306579176</v>
      </c>
      <c r="J24" s="54" t="s">
        <v>27</v>
      </c>
      <c r="K24" s="55">
        <v>1</v>
      </c>
      <c r="L24" s="42">
        <v>16840000</v>
      </c>
      <c r="M24" s="42">
        <f t="shared" si="0"/>
        <v>16840</v>
      </c>
    </row>
    <row r="25" spans="2:13" ht="45" x14ac:dyDescent="0.25">
      <c r="B25" s="53">
        <v>9</v>
      </c>
      <c r="C25" s="38" t="s">
        <v>21</v>
      </c>
      <c r="D25" s="38" t="s">
        <v>55</v>
      </c>
      <c r="E25" s="38" t="s">
        <v>23</v>
      </c>
      <c r="F25" s="38" t="s">
        <v>52</v>
      </c>
      <c r="G25" s="38" t="s">
        <v>56</v>
      </c>
      <c r="H25" s="40" t="s">
        <v>57</v>
      </c>
      <c r="I25" s="39">
        <v>307048170</v>
      </c>
      <c r="J25" s="42" t="s">
        <v>27</v>
      </c>
      <c r="K25" s="43">
        <v>100</v>
      </c>
      <c r="L25" s="42">
        <v>43890</v>
      </c>
      <c r="M25" s="42">
        <f t="shared" si="0"/>
        <v>4389</v>
      </c>
    </row>
    <row r="26" spans="2:13" ht="45" x14ac:dyDescent="0.25">
      <c r="B26" s="53">
        <v>10</v>
      </c>
      <c r="C26" s="38" t="s">
        <v>21</v>
      </c>
      <c r="D26" s="38" t="s">
        <v>58</v>
      </c>
      <c r="E26" s="38" t="s">
        <v>23</v>
      </c>
      <c r="F26" s="38" t="s">
        <v>52</v>
      </c>
      <c r="G26" s="38" t="s">
        <v>59</v>
      </c>
      <c r="H26" s="40" t="s">
        <v>60</v>
      </c>
      <c r="I26" s="39">
        <v>304941360</v>
      </c>
      <c r="J26" s="42" t="s">
        <v>27</v>
      </c>
      <c r="K26" s="43">
        <v>100</v>
      </c>
      <c r="L26" s="42">
        <v>22222</v>
      </c>
      <c r="M26" s="42">
        <f t="shared" si="0"/>
        <v>2222.1999999999998</v>
      </c>
    </row>
    <row r="27" spans="2:13" ht="45" x14ac:dyDescent="0.25">
      <c r="B27" s="53">
        <v>11</v>
      </c>
      <c r="C27" s="38" t="s">
        <v>21</v>
      </c>
      <c r="D27" s="38" t="s">
        <v>61</v>
      </c>
      <c r="E27" s="38" t="s">
        <v>23</v>
      </c>
      <c r="F27" s="38" t="s">
        <v>52</v>
      </c>
      <c r="G27" s="38" t="s">
        <v>62</v>
      </c>
      <c r="H27" s="40" t="s">
        <v>63</v>
      </c>
      <c r="I27" s="39">
        <v>201453166</v>
      </c>
      <c r="J27" s="42" t="s">
        <v>27</v>
      </c>
      <c r="K27" s="43">
        <v>3</v>
      </c>
      <c r="L27" s="42">
        <v>90000</v>
      </c>
      <c r="M27" s="42">
        <f t="shared" si="0"/>
        <v>270</v>
      </c>
    </row>
    <row r="28" spans="2:13" ht="30.75" customHeight="1" x14ac:dyDescent="0.25">
      <c r="B28" s="44">
        <v>12</v>
      </c>
      <c r="C28" s="44" t="s">
        <v>21</v>
      </c>
      <c r="D28" s="44" t="s">
        <v>64</v>
      </c>
      <c r="E28" s="44" t="s">
        <v>23</v>
      </c>
      <c r="F28" s="44" t="s">
        <v>65</v>
      </c>
      <c r="G28" s="44" t="s">
        <v>66</v>
      </c>
      <c r="H28" s="45" t="s">
        <v>67</v>
      </c>
      <c r="I28" s="56">
        <v>300970850</v>
      </c>
      <c r="J28" s="39" t="s">
        <v>27</v>
      </c>
      <c r="K28" s="55">
        <v>1</v>
      </c>
      <c r="L28" s="42">
        <v>887208</v>
      </c>
      <c r="M28" s="42">
        <f t="shared" si="0"/>
        <v>887.20799999999997</v>
      </c>
    </row>
    <row r="29" spans="2:13" ht="30.75" customHeight="1" x14ac:dyDescent="0.25">
      <c r="B29" s="50"/>
      <c r="C29" s="50"/>
      <c r="D29" s="50"/>
      <c r="E29" s="50"/>
      <c r="F29" s="50"/>
      <c r="G29" s="50"/>
      <c r="H29" s="51"/>
      <c r="I29" s="57"/>
      <c r="J29" s="39" t="s">
        <v>27</v>
      </c>
      <c r="K29" s="43">
        <v>1</v>
      </c>
      <c r="L29" s="42">
        <v>999252</v>
      </c>
      <c r="M29" s="42">
        <f t="shared" si="0"/>
        <v>999.25199999999995</v>
      </c>
    </row>
    <row r="30" spans="2:13" ht="45" x14ac:dyDescent="0.25">
      <c r="B30" s="53">
        <v>13</v>
      </c>
      <c r="C30" s="58" t="s">
        <v>21</v>
      </c>
      <c r="D30" s="58" t="s">
        <v>68</v>
      </c>
      <c r="E30" s="58" t="s">
        <v>23</v>
      </c>
      <c r="F30" s="58" t="s">
        <v>52</v>
      </c>
      <c r="G30" s="58" t="s">
        <v>69</v>
      </c>
      <c r="H30" s="59" t="s">
        <v>70</v>
      </c>
      <c r="I30" s="60">
        <v>203078765</v>
      </c>
      <c r="J30" s="42" t="s">
        <v>27</v>
      </c>
      <c r="K30" s="43">
        <v>100</v>
      </c>
      <c r="L30" s="42">
        <v>22000</v>
      </c>
      <c r="M30" s="42">
        <f t="shared" si="0"/>
        <v>2200</v>
      </c>
    </row>
    <row r="31" spans="2:13" ht="60" x14ac:dyDescent="0.25">
      <c r="B31" s="53">
        <v>14</v>
      </c>
      <c r="C31" s="38" t="s">
        <v>21</v>
      </c>
      <c r="D31" s="38" t="s">
        <v>40</v>
      </c>
      <c r="E31" s="38" t="s">
        <v>71</v>
      </c>
      <c r="F31" s="58" t="s">
        <v>72</v>
      </c>
      <c r="G31" s="38" t="s">
        <v>73</v>
      </c>
      <c r="H31" s="40" t="s">
        <v>74</v>
      </c>
      <c r="I31" s="39">
        <v>307576171</v>
      </c>
      <c r="J31" s="39" t="s">
        <v>35</v>
      </c>
      <c r="K31" s="43">
        <v>73</v>
      </c>
      <c r="L31" s="42">
        <v>2000000</v>
      </c>
      <c r="M31" s="42">
        <f t="shared" si="0"/>
        <v>146000</v>
      </c>
    </row>
    <row r="32" spans="2:13" ht="45" x14ac:dyDescent="0.25">
      <c r="B32" s="53">
        <v>15</v>
      </c>
      <c r="C32" s="38" t="s">
        <v>21</v>
      </c>
      <c r="D32" s="38" t="s">
        <v>75</v>
      </c>
      <c r="E32" s="38" t="s">
        <v>71</v>
      </c>
      <c r="F32" s="58" t="s">
        <v>52</v>
      </c>
      <c r="G32" s="38" t="s">
        <v>76</v>
      </c>
      <c r="H32" s="40" t="s">
        <v>77</v>
      </c>
      <c r="I32" s="39">
        <v>307050431</v>
      </c>
      <c r="J32" s="39" t="s">
        <v>27</v>
      </c>
      <c r="K32" s="43">
        <v>3</v>
      </c>
      <c r="L32" s="42">
        <v>535000</v>
      </c>
      <c r="M32" s="42">
        <f t="shared" si="0"/>
        <v>1605</v>
      </c>
    </row>
    <row r="33" spans="2:13" ht="45" x14ac:dyDescent="0.25">
      <c r="B33" s="53">
        <v>16</v>
      </c>
      <c r="C33" s="38" t="s">
        <v>21</v>
      </c>
      <c r="D33" s="38" t="s">
        <v>78</v>
      </c>
      <c r="E33" s="38" t="s">
        <v>71</v>
      </c>
      <c r="F33" s="58" t="s">
        <v>52</v>
      </c>
      <c r="G33" s="38" t="s">
        <v>79</v>
      </c>
      <c r="H33" s="40" t="s">
        <v>80</v>
      </c>
      <c r="I33" s="39">
        <v>309717871</v>
      </c>
      <c r="J33" s="39" t="s">
        <v>27</v>
      </c>
      <c r="K33" s="43">
        <v>2</v>
      </c>
      <c r="L33" s="42">
        <v>3000000</v>
      </c>
      <c r="M33" s="42">
        <f t="shared" si="0"/>
        <v>6000</v>
      </c>
    </row>
    <row r="34" spans="2:13" ht="47.25" x14ac:dyDescent="0.25">
      <c r="B34" s="53">
        <v>17</v>
      </c>
      <c r="C34" s="38" t="s">
        <v>21</v>
      </c>
      <c r="D34" s="38" t="s">
        <v>81</v>
      </c>
      <c r="E34" s="38" t="s">
        <v>71</v>
      </c>
      <c r="F34" s="58" t="s">
        <v>52</v>
      </c>
      <c r="G34" s="38" t="s">
        <v>82</v>
      </c>
      <c r="H34" s="40" t="s">
        <v>83</v>
      </c>
      <c r="I34" s="39">
        <v>40905654340037</v>
      </c>
      <c r="J34" s="39" t="s">
        <v>27</v>
      </c>
      <c r="K34" s="43">
        <v>1</v>
      </c>
      <c r="L34" s="42">
        <v>4200000.01</v>
      </c>
      <c r="M34" s="42">
        <f t="shared" si="0"/>
        <v>4200.0000099999997</v>
      </c>
    </row>
    <row r="35" spans="2:13" ht="47.25" x14ac:dyDescent="0.25">
      <c r="B35" s="53">
        <v>18</v>
      </c>
      <c r="C35" s="38" t="s">
        <v>21</v>
      </c>
      <c r="D35" s="38" t="s">
        <v>84</v>
      </c>
      <c r="E35" s="38" t="s">
        <v>71</v>
      </c>
      <c r="F35" s="58" t="s">
        <v>52</v>
      </c>
      <c r="G35" s="38" t="s">
        <v>85</v>
      </c>
      <c r="H35" s="40" t="s">
        <v>86</v>
      </c>
      <c r="I35" s="39">
        <v>32406750170056</v>
      </c>
      <c r="J35" s="39" t="s">
        <v>27</v>
      </c>
      <c r="K35" s="43">
        <v>6</v>
      </c>
      <c r="L35" s="42">
        <v>650000</v>
      </c>
      <c r="M35" s="42">
        <f>+L35*K35/1000</f>
        <v>3900</v>
      </c>
    </row>
    <row r="36" spans="2:13" ht="45" x14ac:dyDescent="0.25">
      <c r="B36" s="53">
        <v>19</v>
      </c>
      <c r="C36" s="38" t="s">
        <v>21</v>
      </c>
      <c r="D36" s="38" t="s">
        <v>87</v>
      </c>
      <c r="E36" s="38" t="s">
        <v>71</v>
      </c>
      <c r="F36" s="58" t="s">
        <v>52</v>
      </c>
      <c r="G36" s="38" t="s">
        <v>88</v>
      </c>
      <c r="H36" s="40" t="s">
        <v>89</v>
      </c>
      <c r="I36" s="39">
        <v>301962646</v>
      </c>
      <c r="J36" s="39" t="s">
        <v>27</v>
      </c>
      <c r="K36" s="43">
        <v>50</v>
      </c>
      <c r="L36" s="42">
        <v>59999</v>
      </c>
      <c r="M36" s="42">
        <f>+L36*K36/1000</f>
        <v>2999.95</v>
      </c>
    </row>
    <row r="37" spans="2:13" ht="15.75" x14ac:dyDescent="0.25">
      <c r="B37" s="61" t="s">
        <v>17</v>
      </c>
      <c r="C37" s="62"/>
      <c r="D37" s="62"/>
      <c r="E37" s="62"/>
      <c r="F37" s="62"/>
      <c r="G37" s="62"/>
      <c r="H37" s="62"/>
      <c r="I37" s="62"/>
      <c r="J37" s="63"/>
      <c r="K37" s="64">
        <f>SUM(K8:K36)</f>
        <v>687</v>
      </c>
      <c r="L37" s="64">
        <f>SUM(L8:L36)</f>
        <v>42643149.009999998</v>
      </c>
      <c r="M37" s="64">
        <f>SUM(M8:M36)</f>
        <v>227558.66600999999</v>
      </c>
    </row>
    <row r="38" spans="2:13" x14ac:dyDescent="0.25">
      <c r="K38" s="66"/>
      <c r="L38" s="66"/>
      <c r="M38" s="66"/>
    </row>
    <row r="39" spans="2:13" ht="30.75" customHeight="1" x14ac:dyDescent="0.25">
      <c r="B39" s="67" t="s">
        <v>18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 x14ac:dyDescent="0.25">
      <c r="K40" s="66">
        <f>SUBTOTAL(9,K38)</f>
        <v>0</v>
      </c>
      <c r="L40" s="66"/>
      <c r="M40" s="66"/>
    </row>
    <row r="41" spans="2:13" x14ac:dyDescent="0.25">
      <c r="K41" s="68"/>
      <c r="L41" s="68"/>
      <c r="M41" s="68"/>
    </row>
    <row r="42" spans="2:13" x14ac:dyDescent="0.25">
      <c r="L42" s="69"/>
    </row>
    <row r="43" spans="2:13" x14ac:dyDescent="0.25">
      <c r="J43" s="69"/>
      <c r="L43" s="69"/>
    </row>
    <row r="44" spans="2:13" x14ac:dyDescent="0.25">
      <c r="L44" s="69"/>
    </row>
    <row r="45" spans="2:13" x14ac:dyDescent="0.25">
      <c r="K45" s="68"/>
      <c r="L45" s="68"/>
      <c r="M45" s="68"/>
    </row>
    <row r="47" spans="2:13" x14ac:dyDescent="0.25">
      <c r="K47" s="68"/>
      <c r="L47" s="68"/>
      <c r="M47" s="70"/>
    </row>
    <row r="49" spans="11:14" x14ac:dyDescent="0.25">
      <c r="K49" s="68"/>
      <c r="L49" s="68"/>
      <c r="M49" s="68"/>
      <c r="N49" s="68"/>
    </row>
  </sheetData>
  <mergeCells count="38">
    <mergeCell ref="B37:J37"/>
    <mergeCell ref="B39:M39"/>
    <mergeCell ref="H16:H23"/>
    <mergeCell ref="I16:I23"/>
    <mergeCell ref="B28:B29"/>
    <mergeCell ref="C28:C29"/>
    <mergeCell ref="D28:D29"/>
    <mergeCell ref="E28:E29"/>
    <mergeCell ref="F28:F29"/>
    <mergeCell ref="G28:G29"/>
    <mergeCell ref="H28:H29"/>
    <mergeCell ref="I28:I29"/>
    <mergeCell ref="B16:B23"/>
    <mergeCell ref="C16:C23"/>
    <mergeCell ref="D16:D23"/>
    <mergeCell ref="E16:E23"/>
    <mergeCell ref="F16:F23"/>
    <mergeCell ref="G16:G23"/>
    <mergeCell ref="K6:K7"/>
    <mergeCell ref="L6:L7"/>
    <mergeCell ref="B10:B12"/>
    <mergeCell ref="C10:C12"/>
    <mergeCell ref="D10:D12"/>
    <mergeCell ref="E10:E12"/>
    <mergeCell ref="F10:F12"/>
    <mergeCell ref="G10:G12"/>
    <mergeCell ref="H10:H12"/>
    <mergeCell ref="I10:I12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илова-асосий воситалар</vt:lpstr>
      <vt:lpstr>5 илова-кам баҳоли ва тез эскир</vt:lpstr>
      <vt:lpstr>'4 илова-асосий воситалар'!Заголовки_для_печати</vt:lpstr>
      <vt:lpstr>'4 илова-асосий воситалар'!Область_печати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Suyunov Fozil</dc:creator>
  <cp:lastModifiedBy>Ziyatdinov Azamat Maxamad-Aminovich</cp:lastModifiedBy>
  <dcterms:created xsi:type="dcterms:W3CDTF">2022-12-30T13:55:05Z</dcterms:created>
  <dcterms:modified xsi:type="dcterms:W3CDTF">2023-01-04T13:06:23Z</dcterms:modified>
</cp:coreProperties>
</file>