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85" activeTab="0"/>
  </bookViews>
  <sheets>
    <sheet name="Умумий" sheetId="1" r:id="rId1"/>
  </sheets>
  <definedNames>
    <definedName name="_xlnm._FilterDatabase" localSheetId="0" hidden="1">'Умумий'!$A$1:$F$11</definedName>
    <definedName name="AccessDatabase" hidden="1">"C:\Documents and Settings\schoolfund1\Рабочий стол\жаха\прогноз доходов 2005 помесяц..mdb"</definedName>
  </definedNames>
  <calcPr fullCalcOnLoad="1"/>
</workbook>
</file>

<file path=xl/sharedStrings.xml><?xml version="1.0" encoding="utf-8"?>
<sst xmlns="http://schemas.openxmlformats.org/spreadsheetml/2006/main" count="44" uniqueCount="27">
  <si>
    <t>М А Ъ Л У М О Т</t>
  </si>
  <si>
    <t>№</t>
  </si>
  <si>
    <t xml:space="preserve"> Давлат бошқарув органлари ва давлат ташкилотлари номи </t>
  </si>
  <si>
    <t>Бириктирилган раҳбар лавозими</t>
  </si>
  <si>
    <t xml:space="preserve">Хақиқатда мавжуд автотранспорт-лар сони </t>
  </si>
  <si>
    <t>Автотранспорт русуми</t>
  </si>
  <si>
    <t>Ишлаб чиқарилган йили</t>
  </si>
  <si>
    <t>Агентлик марказий аппарати</t>
  </si>
  <si>
    <t>Директор</t>
  </si>
  <si>
    <t>Малибу-2</t>
  </si>
  <si>
    <t>Директор ўринбосари</t>
  </si>
  <si>
    <t>Матбуот котиби (директор ўринбосарига тенглаштирилган)</t>
  </si>
  <si>
    <t>Нексия-3</t>
  </si>
  <si>
    <t xml:space="preserve">Ўзбекистон Республикаси Адлия вазирлиги ҳузуридаги "Ўзархив" агентлиги ва тизимдаги ташкилотларга тегишли бўлган автомобиллар тўғрисида </t>
  </si>
  <si>
    <t>"Ўзархив" агентлиги</t>
  </si>
  <si>
    <r>
      <t xml:space="preserve">Босиб ўтилган йўл </t>
    </r>
    <r>
      <rPr>
        <i/>
        <sz val="12"/>
        <color indexed="8"/>
        <rFont val="Times New Roman"/>
        <family val="1"/>
      </rPr>
      <t>(километр)</t>
    </r>
  </si>
  <si>
    <r>
      <t xml:space="preserve">Сарфланган ёқилғи миқдори </t>
    </r>
    <r>
      <rPr>
        <i/>
        <sz val="12"/>
        <color indexed="8"/>
        <rFont val="Times New Roman"/>
        <family val="1"/>
      </rPr>
      <t>(литр)</t>
    </r>
  </si>
  <si>
    <r>
      <t xml:space="preserve">Сарфланган ёқилғи суммаси </t>
    </r>
    <r>
      <rPr>
        <i/>
        <sz val="12"/>
        <color indexed="8"/>
        <rFont val="Times New Roman"/>
        <family val="1"/>
      </rPr>
      <t>(сўм)</t>
    </r>
  </si>
  <si>
    <t>1-чорак даврида</t>
  </si>
  <si>
    <t>2-чорак даврида</t>
  </si>
  <si>
    <t>3-чорак даврида</t>
  </si>
  <si>
    <t>4-чорак даврида</t>
  </si>
  <si>
    <t>Йил давомида</t>
  </si>
  <si>
    <t xml:space="preserve">2023 йил давомида автомобил босиб ўтган йўл ва сарфланган харажатлар </t>
  </si>
  <si>
    <r>
      <t xml:space="preserve">Таъмирлаш харажатлари </t>
    </r>
    <r>
      <rPr>
        <i/>
        <sz val="12"/>
        <color indexed="8"/>
        <rFont val="Times New Roman"/>
        <family val="1"/>
      </rPr>
      <t>(сўм)</t>
    </r>
  </si>
  <si>
    <t>Ласетти-365</t>
  </si>
  <si>
    <t>Ласетти-364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</si>
</sst>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\ _₽_-;\-* #,##0\ _₽_-;_-* &quot;-&quot;??\ _₽_-;_-@_-"/>
    <numFmt numFmtId="171" formatCode="_-* #,##0.0_р_._-;\-* #,##0.0_р_._-;_-* &quot; 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3" fillId="0" borderId="10" xfId="53" applyFont="1" applyFill="1" applyBorder="1" applyAlignment="1">
      <alignment horizontal="left" vertical="center" wrapText="1" inden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44" fillId="0" borderId="0" xfId="0" applyFont="1" applyFill="1" applyAlignment="1">
      <alignment horizontal="left" vertical="center" wrapText="1" indent="2"/>
    </xf>
    <xf numFmtId="0" fontId="44" fillId="0" borderId="0" xfId="0" applyFont="1" applyFill="1" applyAlignment="1">
      <alignment horizontal="center"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/>
    </xf>
    <xf numFmtId="0" fontId="45" fillId="3" borderId="10" xfId="0" applyFont="1" applyFill="1" applyBorder="1" applyAlignment="1">
      <alignment horizontal="center" vertical="center"/>
    </xf>
    <xf numFmtId="0" fontId="45" fillId="7" borderId="10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53" applyFont="1" applyFill="1" applyBorder="1" applyAlignment="1">
      <alignment horizontal="left" vertical="center" wrapText="1" inden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0" fontId="44" fillId="0" borderId="0" xfId="0" applyFont="1" applyFill="1" applyBorder="1" applyAlignment="1">
      <alignment/>
    </xf>
    <xf numFmtId="41" fontId="44" fillId="0" borderId="10" xfId="0" applyNumberFormat="1" applyFont="1" applyFill="1" applyBorder="1" applyAlignment="1">
      <alignment/>
    </xf>
    <xf numFmtId="41" fontId="45" fillId="0" borderId="0" xfId="0" applyNumberFormat="1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Z14"/>
  <sheetViews>
    <sheetView tabSelected="1" zoomScale="60" zoomScaleNormal="60" zoomScalePageLayoutView="0" workbookViewId="0" topLeftCell="C1">
      <pane ySplit="6" topLeftCell="A7" activePane="bottomLeft" state="frozen"/>
      <selection pane="topLeft" activeCell="A1" sqref="A1"/>
      <selection pane="bottomLeft" activeCell="G8" sqref="G8:Z12"/>
    </sheetView>
  </sheetViews>
  <sheetFormatPr defaultColWidth="9.140625" defaultRowHeight="15"/>
  <cols>
    <col min="1" max="1" width="7.00390625" style="6" bestFit="1" customWidth="1"/>
    <col min="2" max="2" width="36.28125" style="7" customWidth="1"/>
    <col min="3" max="3" width="38.8515625" style="5" customWidth="1"/>
    <col min="4" max="4" width="18.140625" style="6" customWidth="1"/>
    <col min="5" max="5" width="17.57421875" style="6" customWidth="1"/>
    <col min="6" max="6" width="16.28125" style="6" customWidth="1"/>
    <col min="7" max="7" width="15.421875" style="1" customWidth="1"/>
    <col min="8" max="8" width="16.140625" style="1" customWidth="1"/>
    <col min="9" max="9" width="15.8515625" style="1" customWidth="1"/>
    <col min="10" max="10" width="18.28125" style="1" customWidth="1"/>
    <col min="11" max="12" width="16.00390625" style="1" customWidth="1"/>
    <col min="13" max="13" width="15.8515625" style="1" customWidth="1"/>
    <col min="14" max="14" width="16.57421875" style="1" customWidth="1"/>
    <col min="15" max="15" width="15.140625" style="1" customWidth="1"/>
    <col min="16" max="16" width="15.7109375" style="1" customWidth="1"/>
    <col min="17" max="17" width="15.8515625" style="1" customWidth="1"/>
    <col min="18" max="18" width="16.00390625" style="1" customWidth="1"/>
    <col min="19" max="19" width="16.140625" style="1" customWidth="1"/>
    <col min="20" max="20" width="17.00390625" style="1" customWidth="1"/>
    <col min="21" max="21" width="15.57421875" style="1" customWidth="1"/>
    <col min="22" max="22" width="16.28125" style="1" customWidth="1"/>
    <col min="23" max="23" width="15.8515625" style="1" customWidth="1"/>
    <col min="24" max="24" width="16.28125" style="1" customWidth="1"/>
    <col min="25" max="25" width="16.8515625" style="1" customWidth="1"/>
    <col min="26" max="26" width="16.421875" style="1" customWidth="1"/>
    <col min="27" max="16384" width="9.140625" style="1" customWidth="1"/>
  </cols>
  <sheetData>
    <row r="2" spans="1:6" ht="37.5" customHeight="1">
      <c r="A2" s="13" t="s">
        <v>13</v>
      </c>
      <c r="B2" s="13"/>
      <c r="C2" s="13"/>
      <c r="D2" s="13"/>
      <c r="E2" s="13"/>
      <c r="F2" s="13"/>
    </row>
    <row r="3" spans="1:6" ht="15.75">
      <c r="A3" s="14" t="s">
        <v>0</v>
      </c>
      <c r="B3" s="14"/>
      <c r="C3" s="14"/>
      <c r="D3" s="14"/>
      <c r="E3" s="14"/>
      <c r="F3" s="14"/>
    </row>
    <row r="4" spans="1:26" s="2" customFormat="1" ht="25.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12" t="s">
        <v>23</v>
      </c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1:26" s="2" customFormat="1" ht="21" customHeight="1">
      <c r="A5" s="15"/>
      <c r="B5" s="15"/>
      <c r="C5" s="15"/>
      <c r="D5" s="15"/>
      <c r="E5" s="15"/>
      <c r="F5" s="15"/>
      <c r="G5" s="10" t="s">
        <v>18</v>
      </c>
      <c r="H5" s="10"/>
      <c r="I5" s="10"/>
      <c r="J5" s="10"/>
      <c r="K5" s="10" t="s">
        <v>19</v>
      </c>
      <c r="L5" s="10"/>
      <c r="M5" s="10"/>
      <c r="N5" s="10"/>
      <c r="O5" s="10" t="s">
        <v>20</v>
      </c>
      <c r="P5" s="10"/>
      <c r="Q5" s="10"/>
      <c r="R5" s="10"/>
      <c r="S5" s="10" t="s">
        <v>21</v>
      </c>
      <c r="T5" s="10"/>
      <c r="U5" s="10"/>
      <c r="V5" s="10"/>
      <c r="W5" s="11" t="s">
        <v>22</v>
      </c>
      <c r="X5" s="11"/>
      <c r="Y5" s="11"/>
      <c r="Z5" s="11"/>
    </row>
    <row r="6" spans="1:26" s="2" customFormat="1" ht="63">
      <c r="A6" s="15"/>
      <c r="B6" s="15"/>
      <c r="C6" s="15"/>
      <c r="D6" s="15"/>
      <c r="E6" s="15"/>
      <c r="F6" s="15"/>
      <c r="G6" s="8" t="s">
        <v>15</v>
      </c>
      <c r="H6" s="8" t="s">
        <v>16</v>
      </c>
      <c r="I6" s="8" t="s">
        <v>17</v>
      </c>
      <c r="J6" s="8" t="s">
        <v>24</v>
      </c>
      <c r="K6" s="8" t="s">
        <v>15</v>
      </c>
      <c r="L6" s="8" t="s">
        <v>16</v>
      </c>
      <c r="M6" s="8" t="s">
        <v>17</v>
      </c>
      <c r="N6" s="8" t="s">
        <v>24</v>
      </c>
      <c r="O6" s="8" t="s">
        <v>15</v>
      </c>
      <c r="P6" s="8" t="s">
        <v>16</v>
      </c>
      <c r="Q6" s="8" t="s">
        <v>17</v>
      </c>
      <c r="R6" s="8" t="s">
        <v>24</v>
      </c>
      <c r="S6" s="8" t="s">
        <v>15</v>
      </c>
      <c r="T6" s="8" t="s">
        <v>16</v>
      </c>
      <c r="U6" s="8" t="s">
        <v>17</v>
      </c>
      <c r="V6" s="8" t="s">
        <v>24</v>
      </c>
      <c r="W6" s="8" t="s">
        <v>15</v>
      </c>
      <c r="X6" s="8" t="s">
        <v>16</v>
      </c>
      <c r="Y6" s="8" t="s">
        <v>17</v>
      </c>
      <c r="Z6" s="8" t="s">
        <v>24</v>
      </c>
    </row>
    <row r="7" spans="1:26" ht="15.75">
      <c r="A7" s="15" t="s">
        <v>14</v>
      </c>
      <c r="B7" s="15"/>
      <c r="C7" s="15"/>
      <c r="D7" s="15"/>
      <c r="E7" s="15"/>
      <c r="F7" s="15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15.75">
      <c r="A8" s="16">
        <v>1</v>
      </c>
      <c r="B8" s="17" t="s">
        <v>7</v>
      </c>
      <c r="C8" s="3" t="s">
        <v>8</v>
      </c>
      <c r="D8" s="4">
        <v>1</v>
      </c>
      <c r="E8" s="4" t="s">
        <v>9</v>
      </c>
      <c r="F8" s="4">
        <v>2019</v>
      </c>
      <c r="G8" s="23">
        <v>6800</v>
      </c>
      <c r="H8" s="23">
        <v>900</v>
      </c>
      <c r="I8" s="23">
        <v>8907000</v>
      </c>
      <c r="J8" s="23">
        <v>1735000</v>
      </c>
      <c r="K8" s="23">
        <v>6300</v>
      </c>
      <c r="L8" s="23">
        <v>900</v>
      </c>
      <c r="M8" s="23">
        <v>7190000</v>
      </c>
      <c r="N8" s="23">
        <v>4004500</v>
      </c>
      <c r="O8" s="23">
        <v>6550</v>
      </c>
      <c r="P8" s="23">
        <v>900</v>
      </c>
      <c r="Q8" s="23">
        <v>7190000</v>
      </c>
      <c r="R8" s="23">
        <f>845000+3252000</f>
        <v>4097000</v>
      </c>
      <c r="S8" s="23">
        <v>6739</v>
      </c>
      <c r="T8" s="23">
        <v>900</v>
      </c>
      <c r="U8" s="23">
        <v>8912000</v>
      </c>
      <c r="V8" s="23">
        <v>5185000</v>
      </c>
      <c r="W8" s="23">
        <f>+G8+K8+O8+S8</f>
        <v>26389</v>
      </c>
      <c r="X8" s="23">
        <f>+H8+L8+P8+T8</f>
        <v>3600</v>
      </c>
      <c r="Y8" s="23">
        <f>+I8+M8+Q8+U8</f>
        <v>32199000</v>
      </c>
      <c r="Z8" s="23">
        <f>+J8+N8+R8+V8</f>
        <v>15021500</v>
      </c>
    </row>
    <row r="9" spans="1:26" ht="15.75">
      <c r="A9" s="16"/>
      <c r="B9" s="17"/>
      <c r="C9" s="3" t="s">
        <v>10</v>
      </c>
      <c r="D9" s="4">
        <v>1</v>
      </c>
      <c r="E9" s="4" t="s">
        <v>26</v>
      </c>
      <c r="F9" s="4">
        <v>2021</v>
      </c>
      <c r="G9" s="23">
        <v>5900</v>
      </c>
      <c r="H9" s="23">
        <v>660</v>
      </c>
      <c r="I9" s="23">
        <v>6532000</v>
      </c>
      <c r="J9" s="23">
        <v>915000</v>
      </c>
      <c r="K9" s="23">
        <v>5400</v>
      </c>
      <c r="L9" s="23">
        <v>660</v>
      </c>
      <c r="M9" s="23">
        <v>5273000</v>
      </c>
      <c r="N9" s="23">
        <v>360000</v>
      </c>
      <c r="O9" s="23">
        <v>6400</v>
      </c>
      <c r="P9" s="23">
        <v>660</v>
      </c>
      <c r="Q9" s="23">
        <v>5273000</v>
      </c>
      <c r="R9" s="23">
        <f>630000+1252000</f>
        <v>1882000</v>
      </c>
      <c r="S9" s="23">
        <v>5053</v>
      </c>
      <c r="T9" s="23">
        <v>560</v>
      </c>
      <c r="U9" s="23">
        <v>5545000</v>
      </c>
      <c r="V9" s="23">
        <v>360000</v>
      </c>
      <c r="W9" s="23">
        <f>+G9+K9+O9+S9</f>
        <v>22753</v>
      </c>
      <c r="X9" s="23">
        <f>+H9+L9+P9+T9</f>
        <v>2540</v>
      </c>
      <c r="Y9" s="23">
        <f>+I9+M9+Q9+U9</f>
        <v>22623000</v>
      </c>
      <c r="Z9" s="23">
        <f>+J9+N9+R9+V9</f>
        <v>3517000</v>
      </c>
    </row>
    <row r="10" spans="1:26" ht="15.75">
      <c r="A10" s="16"/>
      <c r="B10" s="17"/>
      <c r="C10" s="3" t="s">
        <v>10</v>
      </c>
      <c r="D10" s="4">
        <v>1</v>
      </c>
      <c r="E10" s="4" t="s">
        <v>25</v>
      </c>
      <c r="F10" s="4">
        <v>2021</v>
      </c>
      <c r="G10" s="23">
        <v>7200</v>
      </c>
      <c r="H10" s="23">
        <v>810</v>
      </c>
      <c r="I10" s="23">
        <v>8016600</v>
      </c>
      <c r="J10" s="23">
        <v>1088500</v>
      </c>
      <c r="K10" s="23">
        <v>6810</v>
      </c>
      <c r="L10" s="23">
        <v>810</v>
      </c>
      <c r="M10" s="23">
        <v>6472000</v>
      </c>
      <c r="N10" s="23">
        <v>360000</v>
      </c>
      <c r="O10" s="23">
        <v>7440</v>
      </c>
      <c r="P10" s="23">
        <v>810</v>
      </c>
      <c r="Q10" s="23">
        <v>6472000</v>
      </c>
      <c r="R10" s="23">
        <f>1645000+1093000</f>
        <v>2738000</v>
      </c>
      <c r="S10" s="23">
        <v>6861</v>
      </c>
      <c r="T10" s="23">
        <v>760</v>
      </c>
      <c r="U10" s="23">
        <v>7526000</v>
      </c>
      <c r="V10" s="23">
        <f>360000+2790000</f>
        <v>3150000</v>
      </c>
      <c r="W10" s="23">
        <f>+G10+K10+O10+S10</f>
        <v>28311</v>
      </c>
      <c r="X10" s="23">
        <f>+H10+L10+P10+T10</f>
        <v>3190</v>
      </c>
      <c r="Y10" s="23">
        <f>+I10+M10+Q10+U10</f>
        <v>28486600</v>
      </c>
      <c r="Z10" s="23">
        <f>+J10+N10+R10+V10</f>
        <v>7336500</v>
      </c>
    </row>
    <row r="11" spans="1:26" ht="31.5">
      <c r="A11" s="16"/>
      <c r="B11" s="17"/>
      <c r="C11" s="3" t="s">
        <v>11</v>
      </c>
      <c r="D11" s="4">
        <v>1</v>
      </c>
      <c r="E11" s="4" t="s">
        <v>12</v>
      </c>
      <c r="F11" s="4">
        <v>2021</v>
      </c>
      <c r="G11" s="23">
        <v>5500</v>
      </c>
      <c r="H11" s="23">
        <v>540</v>
      </c>
      <c r="I11" s="23">
        <v>5344400</v>
      </c>
      <c r="J11" s="23"/>
      <c r="K11" s="23">
        <v>5220</v>
      </c>
      <c r="L11" s="23">
        <v>540</v>
      </c>
      <c r="M11" s="23">
        <v>4315000</v>
      </c>
      <c r="N11" s="23">
        <v>360000</v>
      </c>
      <c r="O11" s="23">
        <v>6030</v>
      </c>
      <c r="P11" s="23">
        <v>540</v>
      </c>
      <c r="Q11" s="23">
        <v>4315000</v>
      </c>
      <c r="R11" s="23">
        <f>450000+1085000</f>
        <v>1535000</v>
      </c>
      <c r="S11" s="23">
        <v>5403</v>
      </c>
      <c r="T11" s="23">
        <v>540</v>
      </c>
      <c r="U11" s="23">
        <v>5347000</v>
      </c>
      <c r="V11" s="23">
        <v>360000</v>
      </c>
      <c r="W11" s="23">
        <f>+G11+K11+O11+S11</f>
        <v>22153</v>
      </c>
      <c r="X11" s="23">
        <f>+H11+L11+P11+T11</f>
        <v>2160</v>
      </c>
      <c r="Y11" s="23">
        <f>+I11+M11+Q11+U11</f>
        <v>19321400</v>
      </c>
      <c r="Z11" s="23">
        <f>+J11+N11+R11+V11</f>
        <v>2255000</v>
      </c>
    </row>
    <row r="12" spans="1:26" ht="15.75">
      <c r="A12" s="18"/>
      <c r="B12" s="19"/>
      <c r="C12" s="20"/>
      <c r="D12" s="21"/>
      <c r="E12" s="21"/>
      <c r="F12" s="21"/>
      <c r="G12" s="24">
        <f>SUM(G8:G11)</f>
        <v>25400</v>
      </c>
      <c r="H12" s="24">
        <f aca="true" t="shared" si="0" ref="H12:Y12">SUM(H8:H11)</f>
        <v>2910</v>
      </c>
      <c r="I12" s="24">
        <f t="shared" si="0"/>
        <v>28800000</v>
      </c>
      <c r="J12" s="24">
        <f t="shared" si="0"/>
        <v>3738500</v>
      </c>
      <c r="K12" s="24">
        <f t="shared" si="0"/>
        <v>23730</v>
      </c>
      <c r="L12" s="24">
        <f t="shared" si="0"/>
        <v>2910</v>
      </c>
      <c r="M12" s="24">
        <f t="shared" si="0"/>
        <v>23250000</v>
      </c>
      <c r="N12" s="24">
        <f t="shared" si="0"/>
        <v>5084500</v>
      </c>
      <c r="O12" s="24">
        <f t="shared" si="0"/>
        <v>26420</v>
      </c>
      <c r="P12" s="24">
        <f t="shared" si="0"/>
        <v>2910</v>
      </c>
      <c r="Q12" s="24">
        <f t="shared" si="0"/>
        <v>23250000</v>
      </c>
      <c r="R12" s="24">
        <f t="shared" si="0"/>
        <v>10252000</v>
      </c>
      <c r="S12" s="24">
        <f t="shared" si="0"/>
        <v>24056</v>
      </c>
      <c r="T12" s="24">
        <f t="shared" si="0"/>
        <v>2760</v>
      </c>
      <c r="U12" s="24">
        <f t="shared" si="0"/>
        <v>27330000</v>
      </c>
      <c r="V12" s="24">
        <f t="shared" si="0"/>
        <v>9055000</v>
      </c>
      <c r="W12" s="24">
        <f t="shared" si="0"/>
        <v>99606</v>
      </c>
      <c r="X12" s="24">
        <f t="shared" si="0"/>
        <v>11490</v>
      </c>
      <c r="Y12" s="24">
        <f t="shared" si="0"/>
        <v>102630000</v>
      </c>
      <c r="Z12" s="24">
        <f>SUM(Z8:Z11)</f>
        <v>28130000</v>
      </c>
    </row>
    <row r="13" spans="1:26" ht="15.75">
      <c r="A13" s="18"/>
      <c r="B13" s="19"/>
      <c r="C13" s="20"/>
      <c r="D13" s="21"/>
      <c r="E13" s="21"/>
      <c r="F13" s="21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>
      <c r="A14" s="18"/>
      <c r="B14" s="19"/>
      <c r="C14" s="20"/>
      <c r="D14" s="21"/>
      <c r="E14" s="21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</sheetData>
  <sheetProtection/>
  <autoFilter ref="A1:F11"/>
  <mergeCells count="17">
    <mergeCell ref="A7:F7"/>
    <mergeCell ref="A8:A11"/>
    <mergeCell ref="B8:B11"/>
    <mergeCell ref="A2:F2"/>
    <mergeCell ref="A3:F3"/>
    <mergeCell ref="A4:A6"/>
    <mergeCell ref="B4:B6"/>
    <mergeCell ref="C4:C6"/>
    <mergeCell ref="D4:D6"/>
    <mergeCell ref="E4:E6"/>
    <mergeCell ref="F4:F6"/>
    <mergeCell ref="G5:J5"/>
    <mergeCell ref="K5:N5"/>
    <mergeCell ref="O5:R5"/>
    <mergeCell ref="S5:V5"/>
    <mergeCell ref="W5:Z5"/>
    <mergeCell ref="G4:Z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A63</dc:creator>
  <cp:keywords/>
  <dc:description/>
  <cp:lastModifiedBy>Suyunov Fozil</cp:lastModifiedBy>
  <dcterms:created xsi:type="dcterms:W3CDTF">2021-07-01T06:36:03Z</dcterms:created>
  <dcterms:modified xsi:type="dcterms:W3CDTF">2024-02-26T09:53:04Z</dcterms:modified>
  <cp:category/>
  <cp:version/>
  <cp:contentType/>
  <cp:contentStatus/>
</cp:coreProperties>
</file>